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CO Sem V 2021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H77" i="1" s="1"/>
  <c r="G66" i="1"/>
  <c r="G77" i="1" s="1"/>
  <c r="F66" i="1"/>
  <c r="F77" i="1" s="1"/>
  <c r="E66" i="1"/>
  <c r="E77" i="1" s="1"/>
  <c r="D66" i="1"/>
  <c r="D77" i="1" s="1"/>
  <c r="C66" i="1"/>
  <c r="C77" i="1" s="1"/>
</calcChain>
</file>

<file path=xl/sharedStrings.xml><?xml version="1.0" encoding="utf-8"?>
<sst xmlns="http://schemas.openxmlformats.org/spreadsheetml/2006/main" count="462" uniqueCount="111">
  <si>
    <t xml:space="preserve">Roll Number </t>
  </si>
  <si>
    <t xml:space="preserve">MSU Register No </t>
  </si>
  <si>
    <t>Code</t>
  </si>
  <si>
    <t>AMEC51</t>
  </si>
  <si>
    <t>AMEC52</t>
  </si>
  <si>
    <t>AMEC53</t>
  </si>
  <si>
    <t>AMEC54</t>
  </si>
  <si>
    <t>ACSB51</t>
  </si>
  <si>
    <t>Subject</t>
  </si>
  <si>
    <t xml:space="preserve">MACRO </t>
  </si>
  <si>
    <t>PUBLIC</t>
  </si>
  <si>
    <t>ECONOM</t>
  </si>
  <si>
    <t xml:space="preserve">TAMIL 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</si>
  <si>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</si>
  <si>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</si>
  <si>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</si>
  <si>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</si>
  <si>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</si>
  <si>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</si>
  <si>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</si>
  <si>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B</t>
  </si>
  <si>
    <t>B+</t>
  </si>
  <si>
    <t>A</t>
  </si>
  <si>
    <t xml:space="preserve">ABISHA A     </t>
  </si>
  <si>
    <t xml:space="preserve">ABISHEK S     </t>
  </si>
  <si>
    <t>C</t>
  </si>
  <si>
    <t>RA</t>
  </si>
  <si>
    <t xml:space="preserve">ABISHEKH K     </t>
  </si>
  <si>
    <t xml:space="preserve">ABISHLIN K S    </t>
  </si>
  <si>
    <t xml:space="preserve">AJEESH S     </t>
  </si>
  <si>
    <t xml:space="preserve">AJIN KUMAR C A   </t>
  </si>
  <si>
    <t xml:space="preserve">ANEESH S L    </t>
  </si>
  <si>
    <t>MM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</si>
  <si>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</si>
  <si>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</si>
  <si>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</si>
  <si>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</si>
  <si>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</si>
  <si>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 xml:space="preserve">ARCHANA J V    </t>
  </si>
  <si>
    <t>A+</t>
  </si>
  <si>
    <t xml:space="preserve">ASHAP SHINE R    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</si>
  <si>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</si>
  <si>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</si>
  <si>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</si>
  <si>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</si>
  <si>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</si>
  <si>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</si>
  <si>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</si>
  <si>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</si>
  <si>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</si>
  <si>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</si>
  <si>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</si>
  <si>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</si>
  <si>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</si>
  <si>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</si>
  <si>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</si>
  <si>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JENIBA J     </t>
  </si>
  <si>
    <t xml:space="preserve">JENU RAJ J    </t>
  </si>
  <si>
    <t xml:space="preserve">JINITH B     </t>
  </si>
  <si>
    <t xml:space="preserve">KISHORE S     </t>
  </si>
  <si>
    <t xml:space="preserve">MERIFA K S    </t>
  </si>
  <si>
    <t>O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</si>
  <si>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</si>
  <si>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</si>
  <si>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</si>
  <si>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</si>
  <si>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</si>
  <si>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</si>
  <si>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</si>
  <si>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</si>
  <si>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</si>
  <si>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</si>
  <si>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</si>
  <si>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</si>
  <si>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</si>
  <si>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</si>
  <si>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</si>
  <si>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</si>
  <si>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</si>
  <si>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</si>
  <si>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</si>
  <si>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 K VINISHA    </t>
  </si>
  <si>
    <t xml:space="preserve">VIJESH H     </t>
  </si>
  <si>
    <t xml:space="preserve">VIJIN V     </t>
  </si>
  <si>
    <t xml:space="preserve">VINOTH R     </t>
  </si>
  <si>
    <t xml:space="preserve">VISHNU B 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</si>
  <si>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</si>
  <si>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</si>
  <si>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</si>
  <si>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</si>
  <si>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</si>
  <si>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</si>
  <si>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</si>
  <si>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</si>
  <si>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</si>
  <si>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</si>
  <si>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</si>
  <si>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</si>
  <si>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</si>
  <si>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</si>
  <si>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 xml:space="preserve">LABOUR ECONOMICS </t>
  </si>
  <si>
    <t>SUNITHA W (Eco)( 237 )</t>
  </si>
  <si>
    <t>MACRO ECONOMICS - I</t>
  </si>
  <si>
    <t>ROBERT GIXON  G A( 66 )</t>
  </si>
  <si>
    <t>PUBLIC FINANCE - I</t>
  </si>
  <si>
    <t>BEULA  P( 179 )</t>
  </si>
  <si>
    <t>ECONOMIC THOUGHT</t>
  </si>
  <si>
    <t>JOSE PAUL  P C( 229 )</t>
  </si>
  <si>
    <t xml:space="preserve">TAMIL NADU ECONOMY </t>
  </si>
  <si>
    <t>BELBIN RUBHA - ECG1( 337 )</t>
  </si>
  <si>
    <t>PERSONALITY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</si>
</sst>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B.A.ECO Sem V 2021-2023"/>
      <sheetName val="B.A.ECO Sem V 2021-2023 CGPA"/>
      <sheetName val="UGTHI00ENB.A.ENGLI"/>
      <sheetName val="B.A.ENG(A) Sem V 2021 - 2023"/>
      <sheetName val="B.A.ENG(A) Sem V 2021 - 2023 CG"/>
      <sheetName val="UGTHI00ENB.A ENG(SF)"/>
      <sheetName val="B.A ENG(SF) Sem V 2020 t0 202"/>
      <sheetName val="B.A ENG(SF) Sem V 2020 t0 2023 "/>
      <sheetName val="UGTHI00HIB.A.HISTO"/>
      <sheetName val="B.A.HIS(E) Sem V 2020 to 2023 "/>
      <sheetName val="B.A.HIS(E) Sem V 2020 to 2023  "/>
      <sheetName val="UGTHI00HRB.A.HISTO"/>
      <sheetName val="B.A.HIS (T) Sem V 2020 - 2023"/>
      <sheetName val="B.A.HIS (T) Sem V 2020 - 2023 C"/>
      <sheetName val="UGTHI00TAB.A.TAMIL"/>
      <sheetName val="B.A.TAMIL Sem V 2020 to 2023"/>
      <sheetName val="B.A.TAMIL Sem V 2020 to 2023 CG"/>
      <sheetName val="UGTHI01BDB.B.A."/>
      <sheetName val="B.B.A Sem V 2020-2023"/>
      <sheetName val="B.B.A Sem V 2020-2023 CGPA"/>
      <sheetName val="UGTHI04PB.C.A.COMPU"/>
      <sheetName val="B.C.A. Sem V 2020-2023"/>
      <sheetName val="B.C.A. Sem V 2020-2023 CGPA"/>
      <sheetName val="UGTHI06AB.SC.MATHE"/>
      <sheetName val="B.SC.MAT Sem V 2020-2021"/>
      <sheetName val="B.SC.MAT Sem V 2020-2021 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46" workbookViewId="0">
      <selection activeCell="E68" sqref="E68"/>
    </sheetView>
  </sheetViews>
  <sheetFormatPr defaultRowHeight="15" x14ac:dyDescent="0.25"/>
  <cols>
    <col min="1" max="1" width="15.140625" bestFit="1" customWidth="1"/>
    <col min="2" max="2" width="22.42578125" bestFit="1" customWidth="1"/>
    <col min="3" max="8" width="6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4" ht="48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14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4</v>
      </c>
    </row>
    <row r="4" spans="1:14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2</v>
      </c>
    </row>
    <row r="5" spans="1:14" ht="9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14" x14ac:dyDescent="0.25">
      <c r="A6" s="8">
        <v>20203111103101</v>
      </c>
      <c r="B6" t="s">
        <v>19</v>
      </c>
      <c r="C6" s="5" t="s">
        <v>20</v>
      </c>
      <c r="D6" s="5" t="s">
        <v>21</v>
      </c>
      <c r="E6" s="5" t="s">
        <v>22</v>
      </c>
      <c r="F6" s="5" t="s">
        <v>21</v>
      </c>
      <c r="G6" s="5" t="s">
        <v>22</v>
      </c>
      <c r="H6" s="5" t="s">
        <v>22</v>
      </c>
    </row>
    <row r="7" spans="1:14" x14ac:dyDescent="0.25">
      <c r="A7" s="8">
        <v>20203111103102</v>
      </c>
      <c r="B7" t="s">
        <v>23</v>
      </c>
      <c r="C7" s="5" t="s">
        <v>21</v>
      </c>
      <c r="D7" s="5" t="s">
        <v>20</v>
      </c>
      <c r="E7" s="5" t="s">
        <v>22</v>
      </c>
      <c r="F7" s="5" t="s">
        <v>22</v>
      </c>
      <c r="G7" s="5" t="s">
        <v>22</v>
      </c>
      <c r="H7" s="5" t="s">
        <v>21</v>
      </c>
    </row>
    <row r="8" spans="1:14" x14ac:dyDescent="0.25">
      <c r="A8" s="8">
        <v>20203111103103</v>
      </c>
      <c r="B8" t="s">
        <v>24</v>
      </c>
      <c r="C8" s="5" t="s">
        <v>25</v>
      </c>
      <c r="D8" s="5" t="s">
        <v>26</v>
      </c>
      <c r="E8" s="5" t="s">
        <v>21</v>
      </c>
      <c r="F8" s="5" t="s">
        <v>20</v>
      </c>
      <c r="G8" s="5" t="s">
        <v>21</v>
      </c>
      <c r="H8" s="5" t="s">
        <v>20</v>
      </c>
    </row>
    <row r="9" spans="1:14" x14ac:dyDescent="0.25">
      <c r="A9" s="8">
        <v>20203111103104</v>
      </c>
      <c r="B9" t="s">
        <v>27</v>
      </c>
      <c r="C9" s="5" t="s">
        <v>25</v>
      </c>
      <c r="D9" s="5" t="s">
        <v>25</v>
      </c>
      <c r="E9" s="5" t="s">
        <v>20</v>
      </c>
      <c r="F9" s="5" t="s">
        <v>21</v>
      </c>
      <c r="G9" s="5" t="s">
        <v>22</v>
      </c>
      <c r="H9" s="5" t="s">
        <v>20</v>
      </c>
    </row>
    <row r="10" spans="1:14" x14ac:dyDescent="0.25">
      <c r="A10" s="8">
        <v>20203111103105</v>
      </c>
      <c r="B10" t="s">
        <v>28</v>
      </c>
      <c r="C10" s="5" t="s">
        <v>20</v>
      </c>
      <c r="D10" s="5" t="s">
        <v>20</v>
      </c>
      <c r="E10" s="5" t="s">
        <v>21</v>
      </c>
      <c r="F10" s="5" t="s">
        <v>21</v>
      </c>
      <c r="G10" s="5" t="s">
        <v>22</v>
      </c>
      <c r="H10" s="5" t="s">
        <v>21</v>
      </c>
      <c r="L10" s="1"/>
      <c r="M10" s="1"/>
      <c r="N10" s="2"/>
    </row>
    <row r="11" spans="1:14" x14ac:dyDescent="0.25">
      <c r="A11" s="8">
        <v>20203111103106</v>
      </c>
      <c r="B11" t="s">
        <v>29</v>
      </c>
      <c r="C11" s="5" t="s">
        <v>25</v>
      </c>
      <c r="D11" s="5" t="s">
        <v>26</v>
      </c>
      <c r="E11" s="5" t="s">
        <v>20</v>
      </c>
      <c r="F11" s="5" t="s">
        <v>20</v>
      </c>
      <c r="G11" s="5" t="s">
        <v>25</v>
      </c>
      <c r="H11" s="5" t="s">
        <v>25</v>
      </c>
      <c r="L11" s="2"/>
      <c r="M11" s="2"/>
      <c r="N11" s="2"/>
    </row>
    <row r="12" spans="1:14" x14ac:dyDescent="0.25">
      <c r="A12" s="8">
        <v>20203111103107</v>
      </c>
      <c r="B12" t="s">
        <v>30</v>
      </c>
      <c r="C12" s="5" t="s">
        <v>20</v>
      </c>
      <c r="D12" s="5" t="s">
        <v>25</v>
      </c>
      <c r="E12" s="5" t="s">
        <v>20</v>
      </c>
      <c r="F12" s="5" t="s">
        <v>21</v>
      </c>
      <c r="G12" s="5" t="s">
        <v>22</v>
      </c>
      <c r="H12" s="5" t="s">
        <v>20</v>
      </c>
      <c r="L12" s="2"/>
      <c r="M12" s="2"/>
      <c r="N12" s="4"/>
    </row>
    <row r="13" spans="1:14" x14ac:dyDescent="0.25">
      <c r="A13" s="8">
        <v>20203111103108</v>
      </c>
      <c r="B13" t="s">
        <v>31</v>
      </c>
      <c r="C13" s="5" t="s">
        <v>32</v>
      </c>
      <c r="D13" s="5" t="s">
        <v>32</v>
      </c>
      <c r="E13" s="5" t="s">
        <v>32</v>
      </c>
      <c r="F13" s="5" t="s">
        <v>32</v>
      </c>
      <c r="G13" s="5" t="s">
        <v>32</v>
      </c>
      <c r="H13" s="5" t="s">
        <v>32</v>
      </c>
      <c r="L13" s="2"/>
      <c r="M13" s="2"/>
      <c r="N13" s="4"/>
    </row>
    <row r="14" spans="1:14" x14ac:dyDescent="0.25">
      <c r="A14" s="8">
        <v>20203111103109</v>
      </c>
      <c r="B14" t="s">
        <v>33</v>
      </c>
      <c r="C14" s="5" t="s">
        <v>22</v>
      </c>
      <c r="D14" s="5" t="s">
        <v>20</v>
      </c>
      <c r="E14" s="5" t="s">
        <v>22</v>
      </c>
      <c r="F14" s="5" t="s">
        <v>22</v>
      </c>
      <c r="G14" s="5" t="s">
        <v>22</v>
      </c>
      <c r="H14" s="5" t="s">
        <v>22</v>
      </c>
      <c r="L14" s="6"/>
      <c r="M14" s="6"/>
      <c r="N14" s="7"/>
    </row>
    <row r="15" spans="1:14" x14ac:dyDescent="0.25">
      <c r="A15" s="8">
        <v>20203111103110</v>
      </c>
      <c r="B15" t="s">
        <v>34</v>
      </c>
      <c r="C15" s="5" t="s">
        <v>26</v>
      </c>
      <c r="D15" s="5" t="s">
        <v>26</v>
      </c>
      <c r="E15" s="5" t="s">
        <v>25</v>
      </c>
      <c r="F15" s="5" t="s">
        <v>25</v>
      </c>
      <c r="G15" s="5" t="s">
        <v>26</v>
      </c>
      <c r="H15" s="5" t="s">
        <v>26</v>
      </c>
    </row>
    <row r="16" spans="1:14" x14ac:dyDescent="0.25">
      <c r="A16" s="8">
        <v>20203111103111</v>
      </c>
      <c r="B16" t="s">
        <v>35</v>
      </c>
      <c r="C16" s="5" t="s">
        <v>20</v>
      </c>
      <c r="D16" s="5" t="s">
        <v>26</v>
      </c>
      <c r="E16" s="5" t="s">
        <v>20</v>
      </c>
      <c r="F16" s="5" t="s">
        <v>20</v>
      </c>
      <c r="G16" s="5" t="s">
        <v>20</v>
      </c>
      <c r="H16" s="5" t="s">
        <v>25</v>
      </c>
    </row>
    <row r="17" spans="1:8" x14ac:dyDescent="0.25">
      <c r="A17" s="8">
        <v>20203111103112</v>
      </c>
      <c r="B17" t="s">
        <v>36</v>
      </c>
      <c r="C17" s="5" t="s">
        <v>26</v>
      </c>
      <c r="D17" s="5" t="s">
        <v>26</v>
      </c>
      <c r="E17" s="5" t="s">
        <v>25</v>
      </c>
      <c r="F17" s="5" t="s">
        <v>25</v>
      </c>
      <c r="G17" s="5" t="s">
        <v>25</v>
      </c>
      <c r="H17" s="5" t="s">
        <v>25</v>
      </c>
    </row>
    <row r="18" spans="1:8" x14ac:dyDescent="0.25">
      <c r="A18" s="8">
        <v>20203111103113</v>
      </c>
      <c r="B18" t="s">
        <v>37</v>
      </c>
      <c r="C18" s="5" t="s">
        <v>25</v>
      </c>
      <c r="D18" s="5" t="s">
        <v>26</v>
      </c>
      <c r="E18" s="5" t="s">
        <v>21</v>
      </c>
      <c r="F18" s="5" t="s">
        <v>21</v>
      </c>
      <c r="G18" s="5" t="s">
        <v>21</v>
      </c>
      <c r="H18" s="5" t="s">
        <v>21</v>
      </c>
    </row>
    <row r="19" spans="1:8" x14ac:dyDescent="0.25">
      <c r="A19" s="8">
        <v>20203111103114</v>
      </c>
      <c r="B19" t="s">
        <v>38</v>
      </c>
      <c r="C19" s="5" t="s">
        <v>22</v>
      </c>
      <c r="D19" s="5" t="s">
        <v>21</v>
      </c>
      <c r="E19" s="5" t="s">
        <v>22</v>
      </c>
      <c r="F19" s="5" t="s">
        <v>22</v>
      </c>
      <c r="G19" s="5" t="s">
        <v>22</v>
      </c>
      <c r="H19" s="5" t="s">
        <v>39</v>
      </c>
    </row>
    <row r="20" spans="1:8" x14ac:dyDescent="0.25">
      <c r="A20" s="8">
        <v>20203111103115</v>
      </c>
      <c r="B20" t="s">
        <v>40</v>
      </c>
      <c r="C20" s="5" t="s">
        <v>26</v>
      </c>
      <c r="D20" s="5" t="s">
        <v>26</v>
      </c>
      <c r="E20" s="5" t="s">
        <v>20</v>
      </c>
      <c r="F20" s="5" t="s">
        <v>25</v>
      </c>
      <c r="G20" s="5" t="s">
        <v>20</v>
      </c>
      <c r="H20" s="5" t="s">
        <v>20</v>
      </c>
    </row>
    <row r="21" spans="1:8" x14ac:dyDescent="0.25">
      <c r="A21" s="8">
        <v>20203111103116</v>
      </c>
      <c r="B21" t="s">
        <v>41</v>
      </c>
      <c r="C21" s="5" t="s">
        <v>20</v>
      </c>
      <c r="D21" s="5" t="s">
        <v>21</v>
      </c>
      <c r="E21" s="5" t="s">
        <v>22</v>
      </c>
      <c r="F21" s="5" t="s">
        <v>22</v>
      </c>
      <c r="G21" s="5" t="s">
        <v>22</v>
      </c>
      <c r="H21" s="5" t="s">
        <v>21</v>
      </c>
    </row>
    <row r="22" spans="1:8" x14ac:dyDescent="0.25">
      <c r="A22" s="8">
        <v>20203111103117</v>
      </c>
      <c r="B22" t="s">
        <v>42</v>
      </c>
      <c r="C22" s="5" t="s">
        <v>22</v>
      </c>
      <c r="D22" s="5" t="s">
        <v>22</v>
      </c>
      <c r="E22" s="5" t="s">
        <v>22</v>
      </c>
      <c r="F22" s="5" t="s">
        <v>39</v>
      </c>
      <c r="G22" s="5" t="s">
        <v>39</v>
      </c>
      <c r="H22" s="5" t="s">
        <v>22</v>
      </c>
    </row>
    <row r="23" spans="1:8" x14ac:dyDescent="0.25">
      <c r="A23" s="8">
        <v>20203111103118</v>
      </c>
      <c r="B23" t="s">
        <v>43</v>
      </c>
      <c r="C23" s="5" t="s">
        <v>22</v>
      </c>
      <c r="D23" s="5" t="s">
        <v>21</v>
      </c>
      <c r="E23" s="5" t="s">
        <v>22</v>
      </c>
      <c r="F23" s="5" t="s">
        <v>22</v>
      </c>
      <c r="G23" s="5" t="s">
        <v>39</v>
      </c>
      <c r="H23" s="5" t="s">
        <v>22</v>
      </c>
    </row>
    <row r="24" spans="1:8" x14ac:dyDescent="0.25">
      <c r="A24" s="8">
        <v>20203111103119</v>
      </c>
      <c r="B24" t="s">
        <v>44</v>
      </c>
      <c r="C24" s="5" t="s">
        <v>25</v>
      </c>
      <c r="D24" s="5" t="s">
        <v>26</v>
      </c>
      <c r="E24" s="5" t="s">
        <v>25</v>
      </c>
      <c r="F24" s="5" t="s">
        <v>25</v>
      </c>
      <c r="G24" s="5" t="s">
        <v>20</v>
      </c>
      <c r="H24" s="5" t="s">
        <v>25</v>
      </c>
    </row>
    <row r="25" spans="1:8" x14ac:dyDescent="0.25">
      <c r="A25" s="8">
        <v>20203111103120</v>
      </c>
      <c r="B25" t="s">
        <v>45</v>
      </c>
      <c r="C25" s="5" t="s">
        <v>21</v>
      </c>
      <c r="D25" s="5" t="s">
        <v>20</v>
      </c>
      <c r="E25" s="5" t="s">
        <v>22</v>
      </c>
      <c r="F25" s="5" t="s">
        <v>22</v>
      </c>
      <c r="G25" s="5" t="s">
        <v>22</v>
      </c>
      <c r="H25" s="5" t="s">
        <v>22</v>
      </c>
    </row>
    <row r="26" spans="1:8" x14ac:dyDescent="0.25">
      <c r="A26" s="8">
        <v>20203111103121</v>
      </c>
      <c r="B26" t="s">
        <v>46</v>
      </c>
      <c r="C26" s="5" t="s">
        <v>20</v>
      </c>
      <c r="D26" s="5" t="s">
        <v>20</v>
      </c>
      <c r="E26" s="5" t="s">
        <v>21</v>
      </c>
      <c r="F26" s="5" t="s">
        <v>21</v>
      </c>
      <c r="G26" s="5" t="s">
        <v>21</v>
      </c>
      <c r="H26" s="5" t="s">
        <v>20</v>
      </c>
    </row>
    <row r="27" spans="1:8" x14ac:dyDescent="0.25">
      <c r="A27" s="8">
        <v>20203111103123</v>
      </c>
      <c r="B27" t="s">
        <v>47</v>
      </c>
      <c r="C27" s="5" t="s">
        <v>20</v>
      </c>
      <c r="D27" s="5" t="s">
        <v>20</v>
      </c>
      <c r="E27" s="5" t="s">
        <v>22</v>
      </c>
      <c r="F27" s="5" t="s">
        <v>22</v>
      </c>
      <c r="G27" s="5" t="s">
        <v>22</v>
      </c>
      <c r="H27" s="5" t="s">
        <v>21</v>
      </c>
    </row>
    <row r="28" spans="1:8" x14ac:dyDescent="0.25">
      <c r="A28" s="8">
        <v>20203111103124</v>
      </c>
      <c r="B28" t="s">
        <v>48</v>
      </c>
      <c r="C28" s="5" t="s">
        <v>22</v>
      </c>
      <c r="D28" s="5" t="s">
        <v>20</v>
      </c>
      <c r="E28" s="5" t="s">
        <v>22</v>
      </c>
      <c r="F28" s="5" t="s">
        <v>22</v>
      </c>
      <c r="G28" s="5" t="s">
        <v>22</v>
      </c>
      <c r="H28" s="5" t="s">
        <v>22</v>
      </c>
    </row>
    <row r="29" spans="1:8" x14ac:dyDescent="0.25">
      <c r="A29" s="8">
        <v>20203111103125</v>
      </c>
      <c r="B29" t="s">
        <v>49</v>
      </c>
      <c r="C29" s="5" t="s">
        <v>20</v>
      </c>
      <c r="D29" s="5" t="s">
        <v>25</v>
      </c>
      <c r="E29" s="5" t="s">
        <v>21</v>
      </c>
      <c r="F29" s="5" t="s">
        <v>21</v>
      </c>
      <c r="G29" s="5" t="s">
        <v>20</v>
      </c>
      <c r="H29" s="5" t="s">
        <v>21</v>
      </c>
    </row>
    <row r="30" spans="1:8" x14ac:dyDescent="0.25">
      <c r="A30" s="8">
        <v>20203111103126</v>
      </c>
      <c r="B30" t="s">
        <v>50</v>
      </c>
      <c r="C30" s="5" t="s">
        <v>20</v>
      </c>
      <c r="D30" s="5" t="s">
        <v>26</v>
      </c>
      <c r="E30" s="5" t="s">
        <v>20</v>
      </c>
      <c r="F30" s="5" t="s">
        <v>21</v>
      </c>
      <c r="G30" s="5" t="s">
        <v>21</v>
      </c>
      <c r="H30" s="5" t="s">
        <v>20</v>
      </c>
    </row>
    <row r="31" spans="1:8" x14ac:dyDescent="0.25">
      <c r="A31" s="8">
        <v>20203111103127</v>
      </c>
      <c r="B31" t="s">
        <v>51</v>
      </c>
      <c r="C31" s="5" t="s">
        <v>25</v>
      </c>
      <c r="D31" s="5" t="s">
        <v>20</v>
      </c>
      <c r="E31" s="5" t="s">
        <v>20</v>
      </c>
      <c r="F31" s="5" t="s">
        <v>20</v>
      </c>
      <c r="G31" s="5" t="s">
        <v>20</v>
      </c>
      <c r="H31" s="5" t="s">
        <v>25</v>
      </c>
    </row>
    <row r="32" spans="1:8" x14ac:dyDescent="0.25">
      <c r="A32" s="8">
        <v>20203111103128</v>
      </c>
      <c r="B32" t="s">
        <v>52</v>
      </c>
      <c r="C32" s="5" t="s">
        <v>25</v>
      </c>
      <c r="D32" s="5" t="s">
        <v>26</v>
      </c>
      <c r="E32" s="5" t="s">
        <v>25</v>
      </c>
      <c r="F32" s="5" t="s">
        <v>20</v>
      </c>
      <c r="G32" s="5" t="s">
        <v>21</v>
      </c>
      <c r="H32" s="5" t="s">
        <v>26</v>
      </c>
    </row>
    <row r="33" spans="1:8" x14ac:dyDescent="0.25">
      <c r="A33" s="8">
        <v>20203111103129</v>
      </c>
      <c r="B33" t="s">
        <v>53</v>
      </c>
      <c r="C33" s="5" t="s">
        <v>20</v>
      </c>
      <c r="D33" s="5" t="s">
        <v>20</v>
      </c>
      <c r="E33" s="5" t="s">
        <v>21</v>
      </c>
      <c r="F33" s="5" t="s">
        <v>21</v>
      </c>
      <c r="G33" s="5" t="s">
        <v>21</v>
      </c>
      <c r="H33" s="5" t="s">
        <v>20</v>
      </c>
    </row>
    <row r="34" spans="1:8" x14ac:dyDescent="0.25">
      <c r="A34" s="8">
        <v>20203111103130</v>
      </c>
      <c r="B34" t="s">
        <v>54</v>
      </c>
      <c r="C34" s="5" t="s">
        <v>21</v>
      </c>
      <c r="D34" s="5" t="s">
        <v>39</v>
      </c>
      <c r="E34" s="5" t="s">
        <v>39</v>
      </c>
      <c r="F34" s="5" t="s">
        <v>22</v>
      </c>
      <c r="G34" s="5" t="s">
        <v>22</v>
      </c>
      <c r="H34" s="5" t="s">
        <v>22</v>
      </c>
    </row>
    <row r="35" spans="1:8" x14ac:dyDescent="0.25">
      <c r="A35" s="8">
        <v>20203111103131</v>
      </c>
      <c r="B35" t="s">
        <v>55</v>
      </c>
      <c r="C35" s="5" t="s">
        <v>21</v>
      </c>
      <c r="D35" s="5" t="s">
        <v>20</v>
      </c>
      <c r="E35" s="5" t="s">
        <v>22</v>
      </c>
      <c r="F35" s="5" t="s">
        <v>22</v>
      </c>
      <c r="G35" s="5" t="s">
        <v>21</v>
      </c>
      <c r="H35" s="5" t="s">
        <v>25</v>
      </c>
    </row>
    <row r="36" spans="1:8" x14ac:dyDescent="0.25">
      <c r="A36" s="8">
        <v>20203111103133</v>
      </c>
      <c r="B36" t="s">
        <v>56</v>
      </c>
      <c r="C36" s="5" t="s">
        <v>21</v>
      </c>
      <c r="D36" s="5" t="s">
        <v>22</v>
      </c>
      <c r="E36" s="5" t="s">
        <v>22</v>
      </c>
      <c r="F36" s="5" t="s">
        <v>22</v>
      </c>
      <c r="G36" s="5" t="s">
        <v>21</v>
      </c>
      <c r="H36" s="5" t="s">
        <v>22</v>
      </c>
    </row>
    <row r="37" spans="1:8" x14ac:dyDescent="0.25">
      <c r="A37" s="8">
        <v>20203111103134</v>
      </c>
      <c r="B37" t="s">
        <v>57</v>
      </c>
      <c r="C37" s="5" t="s">
        <v>26</v>
      </c>
      <c r="D37" s="5" t="s">
        <v>26</v>
      </c>
      <c r="E37" s="5" t="s">
        <v>25</v>
      </c>
      <c r="F37" s="5" t="s">
        <v>26</v>
      </c>
      <c r="G37" s="5" t="s">
        <v>20</v>
      </c>
      <c r="H37" s="5" t="s">
        <v>26</v>
      </c>
    </row>
    <row r="38" spans="1:8" x14ac:dyDescent="0.25">
      <c r="A38" s="8">
        <v>20203111103136</v>
      </c>
      <c r="B38" t="s">
        <v>58</v>
      </c>
      <c r="C38" s="5" t="s">
        <v>26</v>
      </c>
      <c r="D38" s="5" t="s">
        <v>25</v>
      </c>
      <c r="E38" s="5" t="s">
        <v>20</v>
      </c>
      <c r="F38" s="5" t="s">
        <v>20</v>
      </c>
      <c r="G38" s="5" t="s">
        <v>21</v>
      </c>
      <c r="H38" s="5" t="s">
        <v>25</v>
      </c>
    </row>
    <row r="39" spans="1:8" x14ac:dyDescent="0.25">
      <c r="A39" s="8">
        <v>20203111103137</v>
      </c>
      <c r="B39" t="s">
        <v>59</v>
      </c>
      <c r="C39" s="5" t="s">
        <v>25</v>
      </c>
      <c r="D39" s="5" t="s">
        <v>25</v>
      </c>
      <c r="E39" s="5" t="s">
        <v>21</v>
      </c>
      <c r="F39" s="5" t="s">
        <v>20</v>
      </c>
      <c r="G39" s="5" t="s">
        <v>20</v>
      </c>
      <c r="H39" s="5" t="s">
        <v>25</v>
      </c>
    </row>
    <row r="40" spans="1:8" x14ac:dyDescent="0.25">
      <c r="A40" s="8">
        <v>20203111103139</v>
      </c>
      <c r="B40" t="s">
        <v>60</v>
      </c>
      <c r="C40" s="5" t="s">
        <v>21</v>
      </c>
      <c r="D40" s="5" t="s">
        <v>22</v>
      </c>
      <c r="E40" s="5" t="s">
        <v>61</v>
      </c>
      <c r="F40" s="5" t="s">
        <v>22</v>
      </c>
      <c r="G40" s="5" t="s">
        <v>22</v>
      </c>
      <c r="H40" s="5" t="s">
        <v>22</v>
      </c>
    </row>
    <row r="41" spans="1:8" x14ac:dyDescent="0.25">
      <c r="A41" s="8">
        <v>20203111103142</v>
      </c>
      <c r="B41" t="s">
        <v>62</v>
      </c>
      <c r="C41" s="5" t="s">
        <v>25</v>
      </c>
      <c r="D41" s="5" t="s">
        <v>26</v>
      </c>
      <c r="E41" s="5" t="s">
        <v>25</v>
      </c>
      <c r="F41" s="5" t="s">
        <v>25</v>
      </c>
      <c r="G41" s="5" t="s">
        <v>20</v>
      </c>
      <c r="H41" s="5" t="s">
        <v>21</v>
      </c>
    </row>
    <row r="42" spans="1:8" x14ac:dyDescent="0.25">
      <c r="A42" s="8">
        <v>20203111103143</v>
      </c>
      <c r="B42" t="s">
        <v>63</v>
      </c>
      <c r="C42" s="5" t="s">
        <v>25</v>
      </c>
      <c r="D42" s="5" t="s">
        <v>20</v>
      </c>
      <c r="E42" s="5" t="s">
        <v>20</v>
      </c>
      <c r="F42" s="5" t="s">
        <v>20</v>
      </c>
      <c r="G42" s="5" t="s">
        <v>20</v>
      </c>
      <c r="H42" s="5" t="s">
        <v>21</v>
      </c>
    </row>
    <row r="43" spans="1:8" x14ac:dyDescent="0.25">
      <c r="A43" s="8">
        <v>20203111103144</v>
      </c>
      <c r="B43" t="s">
        <v>64</v>
      </c>
      <c r="C43" s="5" t="s">
        <v>25</v>
      </c>
      <c r="D43" s="5" t="s">
        <v>26</v>
      </c>
      <c r="E43" s="5" t="s">
        <v>25</v>
      </c>
      <c r="F43" s="5" t="s">
        <v>20</v>
      </c>
      <c r="G43" s="5" t="s">
        <v>21</v>
      </c>
      <c r="H43" s="5" t="s">
        <v>20</v>
      </c>
    </row>
    <row r="44" spans="1:8" x14ac:dyDescent="0.25">
      <c r="A44" s="8">
        <v>20203111103145</v>
      </c>
      <c r="B44" t="s">
        <v>65</v>
      </c>
      <c r="C44" s="5" t="s">
        <v>21</v>
      </c>
      <c r="D44" s="5" t="s">
        <v>22</v>
      </c>
      <c r="E44" s="5" t="s">
        <v>21</v>
      </c>
      <c r="F44" s="5" t="s">
        <v>22</v>
      </c>
      <c r="G44" s="5" t="s">
        <v>22</v>
      </c>
      <c r="H44" s="5" t="s">
        <v>22</v>
      </c>
    </row>
    <row r="45" spans="1:8" x14ac:dyDescent="0.25">
      <c r="A45" s="8">
        <v>20203111103146</v>
      </c>
      <c r="B45" t="s">
        <v>66</v>
      </c>
      <c r="C45" s="5" t="s">
        <v>25</v>
      </c>
      <c r="D45" s="5" t="s">
        <v>25</v>
      </c>
      <c r="E45" s="5" t="s">
        <v>20</v>
      </c>
      <c r="F45" s="5" t="s">
        <v>20</v>
      </c>
      <c r="G45" s="5" t="s">
        <v>20</v>
      </c>
      <c r="H45" s="5" t="s">
        <v>20</v>
      </c>
    </row>
    <row r="46" spans="1:8" x14ac:dyDescent="0.25">
      <c r="A46" s="8">
        <v>20203111103147</v>
      </c>
      <c r="B46" t="s">
        <v>67</v>
      </c>
      <c r="C46" s="5" t="s">
        <v>20</v>
      </c>
      <c r="D46" s="5" t="s">
        <v>21</v>
      </c>
      <c r="E46" s="5" t="s">
        <v>21</v>
      </c>
      <c r="F46" s="5" t="s">
        <v>22</v>
      </c>
      <c r="G46" s="5" t="s">
        <v>22</v>
      </c>
      <c r="H46" s="5" t="s">
        <v>21</v>
      </c>
    </row>
    <row r="47" spans="1:8" x14ac:dyDescent="0.25">
      <c r="A47" s="8">
        <v>20203111103148</v>
      </c>
      <c r="B47" t="s">
        <v>68</v>
      </c>
      <c r="C47" s="5" t="s">
        <v>25</v>
      </c>
      <c r="D47" s="5" t="s">
        <v>20</v>
      </c>
      <c r="E47" s="5" t="s">
        <v>20</v>
      </c>
      <c r="F47" s="5" t="s">
        <v>20</v>
      </c>
      <c r="G47" s="5" t="s">
        <v>20</v>
      </c>
      <c r="H47" s="5" t="s">
        <v>21</v>
      </c>
    </row>
    <row r="48" spans="1:8" x14ac:dyDescent="0.25">
      <c r="A48" s="8">
        <v>20203111103149</v>
      </c>
      <c r="B48" t="s">
        <v>69</v>
      </c>
      <c r="C48" s="5" t="s">
        <v>20</v>
      </c>
      <c r="D48" s="5" t="s">
        <v>21</v>
      </c>
      <c r="E48" s="5" t="s">
        <v>21</v>
      </c>
      <c r="F48" s="5" t="s">
        <v>22</v>
      </c>
      <c r="G48" s="5" t="s">
        <v>21</v>
      </c>
      <c r="H48" s="5" t="s">
        <v>21</v>
      </c>
    </row>
    <row r="49" spans="1:8" x14ac:dyDescent="0.25">
      <c r="A49" s="8">
        <v>20203111103150</v>
      </c>
      <c r="B49" t="s">
        <v>70</v>
      </c>
      <c r="C49" s="5" t="s">
        <v>25</v>
      </c>
      <c r="D49" s="5" t="s">
        <v>20</v>
      </c>
      <c r="E49" s="5" t="s">
        <v>20</v>
      </c>
      <c r="F49" s="5" t="s">
        <v>21</v>
      </c>
      <c r="G49" s="5" t="s">
        <v>20</v>
      </c>
      <c r="H49" s="5" t="s">
        <v>21</v>
      </c>
    </row>
    <row r="50" spans="1:8" x14ac:dyDescent="0.25">
      <c r="A50" s="8">
        <v>20203111103151</v>
      </c>
      <c r="B50" t="s">
        <v>71</v>
      </c>
      <c r="C50" s="5" t="s">
        <v>25</v>
      </c>
      <c r="D50" s="5" t="s">
        <v>25</v>
      </c>
      <c r="E50" s="5" t="s">
        <v>20</v>
      </c>
      <c r="F50" s="5" t="s">
        <v>25</v>
      </c>
      <c r="G50" s="5" t="s">
        <v>25</v>
      </c>
      <c r="H50" s="5" t="s">
        <v>20</v>
      </c>
    </row>
    <row r="51" spans="1:8" x14ac:dyDescent="0.25">
      <c r="A51" s="8">
        <v>20203111103152</v>
      </c>
      <c r="B51" t="s">
        <v>72</v>
      </c>
      <c r="C51" s="5" t="s">
        <v>25</v>
      </c>
      <c r="D51" s="5" t="s">
        <v>26</v>
      </c>
      <c r="E51" s="5" t="s">
        <v>25</v>
      </c>
      <c r="F51" s="5" t="s">
        <v>20</v>
      </c>
      <c r="G51" s="5" t="s">
        <v>20</v>
      </c>
      <c r="H51" s="5" t="s">
        <v>21</v>
      </c>
    </row>
    <row r="52" spans="1:8" x14ac:dyDescent="0.25">
      <c r="A52" s="8">
        <v>20203111103153</v>
      </c>
      <c r="B52" t="s">
        <v>73</v>
      </c>
      <c r="C52" s="5" t="s">
        <v>22</v>
      </c>
      <c r="D52" s="5" t="s">
        <v>39</v>
      </c>
      <c r="E52" s="5" t="s">
        <v>39</v>
      </c>
      <c r="F52" s="5" t="s">
        <v>39</v>
      </c>
      <c r="G52" s="5" t="s">
        <v>22</v>
      </c>
      <c r="H52" s="5" t="s">
        <v>22</v>
      </c>
    </row>
    <row r="53" spans="1:8" x14ac:dyDescent="0.25">
      <c r="A53" s="8">
        <v>20203111103154</v>
      </c>
      <c r="B53" t="s">
        <v>74</v>
      </c>
      <c r="C53" s="5" t="s">
        <v>20</v>
      </c>
      <c r="D53" s="5" t="s">
        <v>25</v>
      </c>
      <c r="E53" s="5" t="s">
        <v>21</v>
      </c>
      <c r="F53" s="5" t="s">
        <v>21</v>
      </c>
      <c r="G53" s="5" t="s">
        <v>21</v>
      </c>
      <c r="H53" s="5" t="s">
        <v>21</v>
      </c>
    </row>
    <row r="54" spans="1:8" x14ac:dyDescent="0.25">
      <c r="A54" s="8">
        <v>20203111103156</v>
      </c>
      <c r="B54" t="s">
        <v>75</v>
      </c>
      <c r="C54" s="5" t="s">
        <v>21</v>
      </c>
      <c r="D54" s="5" t="s">
        <v>20</v>
      </c>
      <c r="E54" s="5" t="s">
        <v>21</v>
      </c>
      <c r="F54" s="5" t="s">
        <v>21</v>
      </c>
      <c r="G54" s="5" t="s">
        <v>20</v>
      </c>
      <c r="H54" s="5" t="s">
        <v>21</v>
      </c>
    </row>
    <row r="55" spans="1:8" x14ac:dyDescent="0.25">
      <c r="A55" s="8">
        <v>20203111103157</v>
      </c>
      <c r="B55" t="s">
        <v>76</v>
      </c>
      <c r="C55" s="5" t="s">
        <v>20</v>
      </c>
      <c r="D55" s="5" t="s">
        <v>20</v>
      </c>
      <c r="E55" s="5" t="s">
        <v>21</v>
      </c>
      <c r="F55" s="5" t="s">
        <v>21</v>
      </c>
      <c r="G55" s="5" t="s">
        <v>21</v>
      </c>
      <c r="H55" s="5" t="s">
        <v>21</v>
      </c>
    </row>
    <row r="56" spans="1:8" x14ac:dyDescent="0.25">
      <c r="A56" s="8">
        <v>20203111103158</v>
      </c>
      <c r="B56" t="s">
        <v>77</v>
      </c>
      <c r="C56" s="5" t="s">
        <v>20</v>
      </c>
      <c r="D56" s="5" t="s">
        <v>21</v>
      </c>
      <c r="E56" s="5" t="s">
        <v>22</v>
      </c>
      <c r="F56" s="5" t="s">
        <v>22</v>
      </c>
      <c r="G56" s="5" t="s">
        <v>21</v>
      </c>
      <c r="H56" s="5" t="s">
        <v>21</v>
      </c>
    </row>
    <row r="57" spans="1:8" x14ac:dyDescent="0.25">
      <c r="A57" s="8">
        <v>20203111103159</v>
      </c>
      <c r="B57" t="s">
        <v>78</v>
      </c>
      <c r="C57" s="5" t="s">
        <v>25</v>
      </c>
      <c r="D57" s="5" t="s">
        <v>20</v>
      </c>
      <c r="E57" s="5" t="s">
        <v>26</v>
      </c>
      <c r="F57" s="5" t="s">
        <v>21</v>
      </c>
      <c r="G57" s="5" t="s">
        <v>21</v>
      </c>
      <c r="H57" s="5" t="s">
        <v>22</v>
      </c>
    </row>
    <row r="58" spans="1:8" x14ac:dyDescent="0.25">
      <c r="A58" s="8">
        <v>20203111103160</v>
      </c>
      <c r="B58" t="s">
        <v>79</v>
      </c>
      <c r="C58" s="5" t="s">
        <v>26</v>
      </c>
      <c r="D58" s="5" t="s">
        <v>25</v>
      </c>
      <c r="E58" s="5" t="s">
        <v>25</v>
      </c>
      <c r="F58" s="5" t="s">
        <v>20</v>
      </c>
      <c r="G58" s="5" t="s">
        <v>20</v>
      </c>
      <c r="H58" s="5" t="s">
        <v>20</v>
      </c>
    </row>
    <row r="59" spans="1:8" x14ac:dyDescent="0.25">
      <c r="A59" s="8">
        <v>20203111103161</v>
      </c>
      <c r="B59" t="s">
        <v>80</v>
      </c>
      <c r="C59" s="5" t="s">
        <v>26</v>
      </c>
      <c r="D59" s="5" t="s">
        <v>26</v>
      </c>
      <c r="E59" s="5" t="s">
        <v>26</v>
      </c>
      <c r="F59" s="5" t="s">
        <v>25</v>
      </c>
      <c r="G59" s="5" t="s">
        <v>25</v>
      </c>
      <c r="H59" s="5" t="s">
        <v>25</v>
      </c>
    </row>
    <row r="60" spans="1:8" x14ac:dyDescent="0.25">
      <c r="A60" s="8">
        <v>20203111103162</v>
      </c>
      <c r="B60" t="s">
        <v>81</v>
      </c>
      <c r="C60" s="5" t="s">
        <v>21</v>
      </c>
      <c r="D60" s="5" t="s">
        <v>22</v>
      </c>
      <c r="E60" s="5" t="s">
        <v>22</v>
      </c>
      <c r="F60" s="5" t="s">
        <v>22</v>
      </c>
      <c r="G60" s="5" t="s">
        <v>22</v>
      </c>
      <c r="H60" s="5" t="s">
        <v>22</v>
      </c>
    </row>
    <row r="61" spans="1:8" x14ac:dyDescent="0.25">
      <c r="A61" s="8">
        <v>20203111103163</v>
      </c>
      <c r="B61" t="s">
        <v>82</v>
      </c>
      <c r="C61" s="5" t="s">
        <v>25</v>
      </c>
      <c r="D61" s="5" t="s">
        <v>25</v>
      </c>
      <c r="E61" s="5" t="s">
        <v>20</v>
      </c>
      <c r="F61" s="5" t="s">
        <v>21</v>
      </c>
      <c r="G61" s="5" t="s">
        <v>20</v>
      </c>
      <c r="H61" s="5" t="s">
        <v>25</v>
      </c>
    </row>
    <row r="62" spans="1:8" x14ac:dyDescent="0.25">
      <c r="A62" s="8">
        <v>20203111103164</v>
      </c>
      <c r="B62" t="s">
        <v>83</v>
      </c>
      <c r="C62" s="5" t="s">
        <v>25</v>
      </c>
      <c r="D62" s="5" t="s">
        <v>25</v>
      </c>
      <c r="E62" s="5" t="s">
        <v>25</v>
      </c>
      <c r="F62" s="5" t="s">
        <v>21</v>
      </c>
      <c r="G62" s="5" t="s">
        <v>20</v>
      </c>
      <c r="H62" s="5" t="s">
        <v>20</v>
      </c>
    </row>
    <row r="63" spans="1:8" x14ac:dyDescent="0.25">
      <c r="A63" s="8">
        <v>20203111103165</v>
      </c>
      <c r="B63" t="s">
        <v>84</v>
      </c>
      <c r="C63" s="5" t="s">
        <v>25</v>
      </c>
      <c r="D63" s="5" t="s">
        <v>25</v>
      </c>
      <c r="E63" s="5" t="s">
        <v>25</v>
      </c>
      <c r="F63" s="5" t="s">
        <v>21</v>
      </c>
      <c r="G63" s="5" t="s">
        <v>20</v>
      </c>
      <c r="H63" s="5" t="s">
        <v>21</v>
      </c>
    </row>
    <row r="64" spans="1:8" x14ac:dyDescent="0.25">
      <c r="A64" s="8">
        <v>20203111103166</v>
      </c>
      <c r="B64" t="s">
        <v>85</v>
      </c>
      <c r="C64" s="5" t="s">
        <v>25</v>
      </c>
      <c r="D64" s="5" t="s">
        <v>25</v>
      </c>
      <c r="E64" s="5" t="s">
        <v>25</v>
      </c>
      <c r="F64" s="5" t="s">
        <v>21</v>
      </c>
      <c r="G64" s="5" t="s">
        <v>20</v>
      </c>
      <c r="H64" s="5" t="s">
        <v>21</v>
      </c>
    </row>
    <row r="65" spans="1:8" x14ac:dyDescent="0.25">
      <c r="A65" s="8"/>
      <c r="C65" s="5"/>
      <c r="D65" s="5"/>
      <c r="E65" s="5"/>
      <c r="F65" s="5"/>
      <c r="G65" s="5"/>
      <c r="H65" s="5"/>
    </row>
    <row r="66" spans="1:8" x14ac:dyDescent="0.25">
      <c r="A66" t="s">
        <v>86</v>
      </c>
      <c r="C66">
        <f>COUNTIF($C$6:$C$64, "O")</f>
        <v>0</v>
      </c>
      <c r="D66">
        <f>COUNTIF($D$6:$D$64, "O")</f>
        <v>0</v>
      </c>
      <c r="E66">
        <f>COUNTIF($E$6:$E$64, "O")</f>
        <v>1</v>
      </c>
      <c r="F66">
        <f>COUNTIF($F$6:$F$64, "O")</f>
        <v>0</v>
      </c>
      <c r="G66">
        <f>COUNTIF($G$6:$G$64, "O")</f>
        <v>0</v>
      </c>
      <c r="H66">
        <f>COUNTIF($H$6:$H$64, "O")</f>
        <v>0</v>
      </c>
    </row>
    <row r="67" spans="1:8" x14ac:dyDescent="0.25">
      <c r="A67" t="s">
        <v>87</v>
      </c>
      <c r="C67">
        <f>COUNTIF($C$6:$C$64, "A+")</f>
        <v>0</v>
      </c>
      <c r="D67">
        <f>COUNTIF($D$6:$D$64, "A+")</f>
        <v>2</v>
      </c>
      <c r="E67">
        <f>COUNTIF($E$6:$E$64, "A+")</f>
        <v>2</v>
      </c>
      <c r="F67">
        <f>COUNTIF($F$6:$F$64, "A+")</f>
        <v>2</v>
      </c>
      <c r="G67">
        <f>COUNTIF($G$6:$G$64, "A+")</f>
        <v>2</v>
      </c>
      <c r="H67">
        <f>COUNTIF($H$6:$H$64, "A+")</f>
        <v>1</v>
      </c>
    </row>
    <row r="68" spans="1:8" x14ac:dyDescent="0.25">
      <c r="A68" t="s">
        <v>88</v>
      </c>
      <c r="C68">
        <f>COUNTIF($C$6:$C$64, "A")</f>
        <v>6</v>
      </c>
      <c r="D68">
        <f>COUNTIF($D$6:$D$64, "A")</f>
        <v>5</v>
      </c>
      <c r="E68">
        <f>COUNTIF($E$6:$E$64, "A")</f>
        <v>14</v>
      </c>
      <c r="F68">
        <f>COUNTIF($F$6:$F$64, "A")</f>
        <v>17</v>
      </c>
      <c r="G68">
        <f>COUNTIF($G$6:$G$64, "A")</f>
        <v>17</v>
      </c>
      <c r="H68">
        <f>COUNTIF($H$6:$H$64, "A")</f>
        <v>13</v>
      </c>
    </row>
    <row r="69" spans="1:8" x14ac:dyDescent="0.25">
      <c r="A69" t="s">
        <v>89</v>
      </c>
      <c r="C69">
        <f>COUNTIF($C$6:$C$64, "B+")</f>
        <v>9</v>
      </c>
      <c r="D69">
        <f>COUNTIF($D$6:$D$64, "B+")</f>
        <v>7</v>
      </c>
      <c r="E69">
        <f>COUNTIF($E$6:$E$64, "B+")</f>
        <v>13</v>
      </c>
      <c r="F69">
        <f>COUNTIF($F$6:$F$64, "B+")</f>
        <v>18</v>
      </c>
      <c r="G69">
        <f>COUNTIF($G$6:$G$64, "B+")</f>
        <v>15</v>
      </c>
      <c r="H69">
        <f>COUNTIF($H$6:$H$64, "B+")</f>
        <v>19</v>
      </c>
    </row>
    <row r="70" spans="1:8" x14ac:dyDescent="0.25">
      <c r="A70" t="s">
        <v>90</v>
      </c>
      <c r="C70">
        <f>COUNTIF($C$6:$C$64, "B")</f>
        <v>15</v>
      </c>
      <c r="D70">
        <f>COUNTIF($D$6:$D$64, "B")</f>
        <v>16</v>
      </c>
      <c r="E70">
        <f>COUNTIF($E$6:$E$64, "B")</f>
        <v>14</v>
      </c>
      <c r="F70">
        <f>COUNTIF($F$6:$F$64, "B")</f>
        <v>13</v>
      </c>
      <c r="G70">
        <f>COUNTIF($G$6:$G$64, "B")</f>
        <v>19</v>
      </c>
      <c r="H70">
        <f>COUNTIF($H$6:$H$64, "B")</f>
        <v>12</v>
      </c>
    </row>
    <row r="71" spans="1:8" x14ac:dyDescent="0.25">
      <c r="A71" t="s">
        <v>91</v>
      </c>
      <c r="C71">
        <f>COUNTIF($C$6:$C$64, "C")</f>
        <v>21</v>
      </c>
      <c r="D71">
        <f>COUNTIF($D$6:$D$64, "C")</f>
        <v>13</v>
      </c>
      <c r="E71">
        <f>COUNTIF($E$6:$E$64, "C")</f>
        <v>12</v>
      </c>
      <c r="F71">
        <f>COUNTIF($F$6:$F$64, "C")</f>
        <v>7</v>
      </c>
      <c r="G71">
        <f>COUNTIF($G$6:$G$64, "C")</f>
        <v>4</v>
      </c>
      <c r="H71">
        <f>COUNTIF($H$6:$H$64, "C")</f>
        <v>10</v>
      </c>
    </row>
    <row r="72" spans="1:8" x14ac:dyDescent="0.25">
      <c r="A72" t="s">
        <v>92</v>
      </c>
      <c r="C72">
        <f>COUNTIF($C$6:$C$64, "RA")</f>
        <v>7</v>
      </c>
      <c r="D72">
        <f>COUNTIF($D$6:$D$64, "RA")</f>
        <v>15</v>
      </c>
      <c r="E72">
        <f>COUNTIF($E$6:$E$64, "RA")</f>
        <v>2</v>
      </c>
      <c r="F72">
        <f>COUNTIF($F$6:$F$64, "RA")</f>
        <v>1</v>
      </c>
      <c r="G72">
        <f>COUNTIF($G$6:$G$64, "RA")</f>
        <v>1</v>
      </c>
      <c r="H72">
        <f>COUNTIF($H$6:$H$64, "RA")</f>
        <v>3</v>
      </c>
    </row>
    <row r="73" spans="1:8" x14ac:dyDescent="0.25">
      <c r="A73" t="s">
        <v>93</v>
      </c>
      <c r="C73">
        <f>COUNTIF($C$6:$C$64, "AA")</f>
        <v>0</v>
      </c>
      <c r="D73">
        <f>COUNTIF($D$6:$D$64, "AA")</f>
        <v>0</v>
      </c>
      <c r="E73">
        <f>COUNTIF($E$6:$E$64, "AA")</f>
        <v>0</v>
      </c>
      <c r="F73">
        <f>COUNTIF($F$6:$F$64, "AA")</f>
        <v>0</v>
      </c>
      <c r="G73">
        <f>COUNTIF($G$6:$G$64, "AA")</f>
        <v>0</v>
      </c>
      <c r="H73">
        <f>COUNTIF($H$6:$H$64, "AA")</f>
        <v>0</v>
      </c>
    </row>
    <row r="74" spans="1:8" x14ac:dyDescent="0.25">
      <c r="A74" t="s">
        <v>94</v>
      </c>
      <c r="C74">
        <f>COUNTIF($C$6:$C$64, "MM")</f>
        <v>1</v>
      </c>
      <c r="D74">
        <f>COUNTIF($D$6:$D$64, "MM")</f>
        <v>1</v>
      </c>
      <c r="E74">
        <f>COUNTIF($E$6:$E$64, "MM")</f>
        <v>1</v>
      </c>
      <c r="F74">
        <f>COUNTIF($F$6:$F$64, "MM")</f>
        <v>1</v>
      </c>
      <c r="G74">
        <f>COUNTIF($G$6:$G$64, "MM")</f>
        <v>1</v>
      </c>
      <c r="H74">
        <f>COUNTIF($H$6:$H$64, "MM")</f>
        <v>1</v>
      </c>
    </row>
    <row r="76" spans="1:8" x14ac:dyDescent="0.25">
      <c r="A76" t="s">
        <v>95</v>
      </c>
      <c r="C76">
        <v>59</v>
      </c>
      <c r="D76">
        <v>59</v>
      </c>
      <c r="E76">
        <v>59</v>
      </c>
      <c r="F76">
        <v>59</v>
      </c>
      <c r="G76">
        <v>59</v>
      </c>
      <c r="H76">
        <v>59</v>
      </c>
    </row>
    <row r="77" spans="1:8" x14ac:dyDescent="0.25">
      <c r="A77" t="s">
        <v>96</v>
      </c>
      <c r="C77">
        <f>SUM($C$66:$C$71)</f>
        <v>51</v>
      </c>
      <c r="D77">
        <f>SUM($D$66:$D$71)</f>
        <v>43</v>
      </c>
      <c r="E77">
        <f>SUM($E$66:$E$71)</f>
        <v>56</v>
      </c>
      <c r="F77">
        <f>SUM($F$66:$F$71)</f>
        <v>57</v>
      </c>
      <c r="G77">
        <f>SUM($G$66:$G$71)</f>
        <v>57</v>
      </c>
      <c r="H77">
        <f>SUM($H$66:$H$71)</f>
        <v>55</v>
      </c>
    </row>
    <row r="78" spans="1:8" x14ac:dyDescent="0.25">
      <c r="A78" t="s">
        <v>97</v>
      </c>
      <c r="C78">
        <v>86.44</v>
      </c>
      <c r="D78">
        <v>72.88</v>
      </c>
      <c r="E78">
        <v>94.92</v>
      </c>
      <c r="F78">
        <v>96.61</v>
      </c>
      <c r="G78">
        <v>96.61</v>
      </c>
      <c r="H78">
        <v>93.22</v>
      </c>
    </row>
    <row r="79" spans="1:8" x14ac:dyDescent="0.25">
      <c r="A79" t="s">
        <v>98</v>
      </c>
      <c r="C79">
        <v>8</v>
      </c>
      <c r="D79">
        <v>16</v>
      </c>
      <c r="E79">
        <v>3</v>
      </c>
      <c r="F79">
        <v>2</v>
      </c>
      <c r="G79">
        <v>2</v>
      </c>
      <c r="H79">
        <v>4</v>
      </c>
    </row>
    <row r="80" spans="1:8" x14ac:dyDescent="0.25">
      <c r="A80" t="s">
        <v>99</v>
      </c>
      <c r="C80">
        <v>13.56</v>
      </c>
      <c r="D80">
        <v>27.12</v>
      </c>
      <c r="E80">
        <v>5.08</v>
      </c>
      <c r="F80">
        <v>3.39</v>
      </c>
      <c r="G80">
        <v>3.39</v>
      </c>
      <c r="H80">
        <v>6.78</v>
      </c>
    </row>
    <row r="84" spans="1:12" x14ac:dyDescent="0.25">
      <c r="A84" t="s">
        <v>100</v>
      </c>
      <c r="E84" t="s">
        <v>101</v>
      </c>
      <c r="K84">
        <v>86.44</v>
      </c>
      <c r="L84">
        <v>3</v>
      </c>
    </row>
    <row r="85" spans="1:12" x14ac:dyDescent="0.25">
      <c r="A85" t="s">
        <v>102</v>
      </c>
      <c r="E85" t="s">
        <v>103</v>
      </c>
      <c r="K85">
        <v>72.88</v>
      </c>
      <c r="L85">
        <v>3</v>
      </c>
    </row>
    <row r="86" spans="1:12" x14ac:dyDescent="0.25">
      <c r="A86" t="s">
        <v>104</v>
      </c>
      <c r="E86" t="s">
        <v>105</v>
      </c>
      <c r="K86">
        <v>94.92</v>
      </c>
      <c r="L86">
        <v>3</v>
      </c>
    </row>
    <row r="87" spans="1:12" x14ac:dyDescent="0.25">
      <c r="A87" t="s">
        <v>106</v>
      </c>
      <c r="E87" t="s">
        <v>107</v>
      </c>
      <c r="K87">
        <v>96.61</v>
      </c>
      <c r="L87">
        <v>3</v>
      </c>
    </row>
    <row r="88" spans="1:12" x14ac:dyDescent="0.25">
      <c r="A88" t="s">
        <v>108</v>
      </c>
      <c r="E88" t="s">
        <v>109</v>
      </c>
      <c r="K88">
        <v>96.61</v>
      </c>
      <c r="L88">
        <v>3</v>
      </c>
    </row>
    <row r="89" spans="1:12" x14ac:dyDescent="0.25">
      <c r="A89" t="s">
        <v>110</v>
      </c>
      <c r="E89" t="s">
        <v>105</v>
      </c>
      <c r="K89">
        <v>93.22</v>
      </c>
      <c r="L89">
        <v>4</v>
      </c>
    </row>
  </sheetData>
  <conditionalFormatting sqref="C6:H65 D1:H5">
    <cfRule type="containsText" dxfId="0" priority="1" stopIfTrue="1" operator="containsText" text="RA">
      <formula>NOT(ISERROR(SEARCH("RA",C1)))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B.A.ECO Sem V 2021-2023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2023-03-13T09:52:36Z</dcterms:created>
  <dcterms:modified xsi:type="dcterms:W3CDTF">2023-03-13T09:52:45Z</dcterms:modified>
</cp:coreProperties>
</file>