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315" yWindow="-195" windowWidth="11775" windowHeight="11760" activeTab="1"/>
  </bookViews>
  <sheets>
    <sheet name="UGFIR01BDB.B.A.BUSINGrade" sheetId="3" r:id="rId1"/>
    <sheet name="UGFIR06ZB.SC.ZOOLOGrade" sheetId="2" r:id="rId2"/>
    <sheet name="Sheet1" sheetId="1" r:id="rId3"/>
  </sheets>
  <definedNames>
    <definedName name="gradepoints" localSheetId="0">#REF!</definedName>
    <definedName name="gradepoints">#REF!</definedName>
    <definedName name="grades" localSheetId="0">#REF!</definedName>
    <definedName name="grades">#REF!</definedName>
    <definedName name="marks" localSheetId="0">#REF!</definedName>
    <definedName name="marks">#REF!</definedName>
  </definedName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72" i="3"/>
  <c r="J72"/>
  <c r="I72"/>
  <c r="H72"/>
  <c r="G72"/>
  <c r="F72"/>
  <c r="E72"/>
  <c r="D72"/>
  <c r="K71"/>
  <c r="J71"/>
  <c r="I71"/>
  <c r="H71"/>
  <c r="G71"/>
  <c r="F71"/>
  <c r="E71"/>
  <c r="D71"/>
  <c r="K70"/>
  <c r="J70"/>
  <c r="I70"/>
  <c r="H70"/>
  <c r="G70"/>
  <c r="F70"/>
  <c r="E70"/>
  <c r="D70"/>
  <c r="K69"/>
  <c r="J69"/>
  <c r="I69"/>
  <c r="H69"/>
  <c r="G69"/>
  <c r="F69"/>
  <c r="E69"/>
  <c r="D69"/>
  <c r="K68"/>
  <c r="J68"/>
  <c r="I68"/>
  <c r="H68"/>
  <c r="G68"/>
  <c r="F68"/>
  <c r="E68"/>
  <c r="D68"/>
  <c r="K67"/>
  <c r="J67"/>
  <c r="I67"/>
  <c r="H67"/>
  <c r="G67"/>
  <c r="F67"/>
  <c r="E67"/>
  <c r="D67"/>
  <c r="K66"/>
  <c r="J66"/>
  <c r="I66"/>
  <c r="H66"/>
  <c r="G66"/>
  <c r="F66"/>
  <c r="E66"/>
  <c r="D66"/>
  <c r="K65"/>
  <c r="J65"/>
  <c r="I65"/>
  <c r="H65"/>
  <c r="G65"/>
  <c r="F65"/>
  <c r="E65"/>
  <c r="D65"/>
  <c r="K64"/>
  <c r="K75" s="1"/>
  <c r="J64"/>
  <c r="J75" s="1"/>
  <c r="I64"/>
  <c r="I75" s="1"/>
  <c r="H64"/>
  <c r="H75" s="1"/>
  <c r="G64"/>
  <c r="G75" s="1"/>
  <c r="F64"/>
  <c r="F75" s="1"/>
  <c r="E64"/>
  <c r="E75" s="1"/>
  <c r="D64"/>
  <c r="D75" s="1"/>
  <c r="D47" i="2" l="1"/>
  <c r="E47"/>
  <c r="F47"/>
  <c r="G47"/>
  <c r="H47"/>
  <c r="I47"/>
  <c r="J47"/>
  <c r="K47"/>
  <c r="L47"/>
  <c r="D48"/>
  <c r="E48"/>
  <c r="F48"/>
  <c r="G48"/>
  <c r="H48"/>
  <c r="I48"/>
  <c r="J48"/>
  <c r="K48"/>
  <c r="L48"/>
  <c r="D49"/>
  <c r="E49"/>
  <c r="F49"/>
  <c r="G49"/>
  <c r="H49"/>
  <c r="I49"/>
  <c r="J49"/>
  <c r="K49"/>
  <c r="L49"/>
  <c r="D50"/>
  <c r="E50"/>
  <c r="F50"/>
  <c r="G50"/>
  <c r="H50"/>
  <c r="I50"/>
  <c r="J50"/>
  <c r="K50"/>
  <c r="L50"/>
  <c r="D51"/>
  <c r="E51"/>
  <c r="F51"/>
  <c r="G51"/>
  <c r="H51"/>
  <c r="I51"/>
  <c r="J51"/>
  <c r="K51"/>
  <c r="L51"/>
  <c r="D52"/>
  <c r="E52"/>
  <c r="F52"/>
  <c r="G52"/>
  <c r="H52"/>
  <c r="I52"/>
  <c r="J52"/>
  <c r="K52"/>
  <c r="L52"/>
  <c r="D53"/>
  <c r="E53"/>
  <c r="F53"/>
  <c r="G53"/>
  <c r="H53"/>
  <c r="I53"/>
  <c r="J53"/>
  <c r="K53"/>
  <c r="L53"/>
  <c r="D54"/>
  <c r="E54"/>
  <c r="F54"/>
  <c r="G54"/>
  <c r="H54"/>
  <c r="I54"/>
  <c r="J54"/>
  <c r="K54"/>
  <c r="L54"/>
  <c r="D55"/>
  <c r="E55"/>
  <c r="F55"/>
  <c r="G55"/>
  <c r="H55"/>
  <c r="I55"/>
  <c r="J55"/>
  <c r="K55"/>
  <c r="L55"/>
  <c r="D58"/>
  <c r="H58"/>
  <c r="J58"/>
  <c r="L58"/>
  <c r="I58" l="1"/>
  <c r="E58"/>
  <c r="F58"/>
  <c r="K58"/>
  <c r="G58"/>
</calcChain>
</file>

<file path=xl/sharedStrings.xml><?xml version="1.0" encoding="utf-8"?>
<sst xmlns="http://schemas.openxmlformats.org/spreadsheetml/2006/main" count="881" uniqueCount="185">
  <si>
    <t>III BSc Zoology</t>
  </si>
  <si>
    <t>II BSc Zoology</t>
  </si>
  <si>
    <t>I BSc Zoology</t>
  </si>
  <si>
    <t>SEM-1</t>
  </si>
  <si>
    <t>SEM-2</t>
  </si>
  <si>
    <t>SEM-3</t>
  </si>
  <si>
    <t>SEM-4</t>
  </si>
  <si>
    <t>SEM-5</t>
  </si>
  <si>
    <t>SEM-6</t>
  </si>
  <si>
    <t>PREMJITH JINHAM A( 164 )</t>
  </si>
  <si>
    <t>ENVIRONMANTAL STUDIES</t>
  </si>
  <si>
    <t>SEVS11</t>
  </si>
  <si>
    <t>BIJI  G D( 48 )</t>
  </si>
  <si>
    <t>MAJOR PRACTICAL - I</t>
  </si>
  <si>
    <t>SMZOP1</t>
  </si>
  <si>
    <t>VIOLA ROSE  S( 171 )</t>
  </si>
  <si>
    <t>ALLIED PRACTICAL - I</t>
  </si>
  <si>
    <t>SACHP1</t>
  </si>
  <si>
    <t xml:space="preserve">ANIMAL DIVERSITY   - II CHORDATA </t>
  </si>
  <si>
    <t>SMZO12</t>
  </si>
  <si>
    <t>ALLIED CHEMISTRY-I</t>
  </si>
  <si>
    <t>SACH11</t>
  </si>
  <si>
    <t>JAYA CHANDRA  I( 50 )</t>
  </si>
  <si>
    <t xml:space="preserve">ANIMAL DIVERSITY  - I INVERTEBRATA </t>
  </si>
  <si>
    <t>SMZO11</t>
  </si>
  <si>
    <t>PRITHIKA MOL M P(  )</t>
  </si>
  <si>
    <t>ENGLISH</t>
  </si>
  <si>
    <t>S2EN11</t>
  </si>
  <si>
    <t>FREEDA MABEL RANI J(  )</t>
  </si>
  <si>
    <t>TAMIL</t>
  </si>
  <si>
    <t>S1TL11</t>
  </si>
  <si>
    <t>NATASHA SEBASTIAN( 102 )</t>
  </si>
  <si>
    <t>MALAYALAM</t>
  </si>
  <si>
    <t>S1MY11</t>
  </si>
  <si>
    <t>Failed percentage</t>
  </si>
  <si>
    <t>Total Failed</t>
  </si>
  <si>
    <t>Pass Presentage</t>
  </si>
  <si>
    <t>Total Passed</t>
  </si>
  <si>
    <t>Total appeared</t>
  </si>
  <si>
    <t xml:space="preserve">Total No. of 'MM' </t>
  </si>
  <si>
    <t xml:space="preserve">Total No. of 'AA' </t>
  </si>
  <si>
    <t xml:space="preserve">Total No. of 'RA' </t>
  </si>
  <si>
    <t>Total No. of 'C'</t>
  </si>
  <si>
    <t xml:space="preserve"> Total No. of 'B' </t>
  </si>
  <si>
    <t xml:space="preserve">Total No. of 'B+' </t>
  </si>
  <si>
    <t xml:space="preserve">Total No. of 'A' </t>
  </si>
  <si>
    <t xml:space="preserve">Total No. of 'A+' </t>
  </si>
  <si>
    <t xml:space="preserve">Total No. of 'O' </t>
  </si>
  <si>
    <t>B</t>
  </si>
  <si>
    <t>O</t>
  </si>
  <si>
    <t>RA</t>
  </si>
  <si>
    <t>B+</t>
  </si>
  <si>
    <t xml:space="preserve">VIBOJANA S     </t>
  </si>
  <si>
    <t>A</t>
  </si>
  <si>
    <t xml:space="preserve">VIBISHA R B    </t>
  </si>
  <si>
    <t>A+</t>
  </si>
  <si>
    <t xml:space="preserve">VAISHNAVI V R    </t>
  </si>
  <si>
    <t xml:space="preserve">VAISHNAVI M NAIR    </t>
  </si>
  <si>
    <t>C</t>
  </si>
  <si>
    <t xml:space="preserve">SWEETLY C     </t>
  </si>
  <si>
    <t xml:space="preserve">SWATHY A R    </t>
  </si>
  <si>
    <t xml:space="preserve">SHERLIN STEFILA J P   </t>
  </si>
  <si>
    <t xml:space="preserve">SHAMINI K     </t>
  </si>
  <si>
    <t xml:space="preserve">SHAHADHA Z S    </t>
  </si>
  <si>
    <t xml:space="preserve">SARITHA P S    </t>
  </si>
  <si>
    <t xml:space="preserve">SANGEETHA V     </t>
  </si>
  <si>
    <t xml:space="preserve">SANGEETHA KRISHNAN K S   </t>
  </si>
  <si>
    <t xml:space="preserve">QUEEN SHARAFIN M    </t>
  </si>
  <si>
    <t xml:space="preserve">PREENA F I    </t>
  </si>
  <si>
    <t xml:space="preserve">MOHAMED A     </t>
  </si>
  <si>
    <t xml:space="preserve">JESSY JUSTUS J S   </t>
  </si>
  <si>
    <t xml:space="preserve">JESLIN JENISHA J    </t>
  </si>
  <si>
    <t xml:space="preserve">JENSHA B     </t>
  </si>
  <si>
    <t xml:space="preserve">JENEESHA ANGEL J F   </t>
  </si>
  <si>
    <t xml:space="preserve">JAYASREE B     </t>
  </si>
  <si>
    <t xml:space="preserve">GAYATHRI A S    </t>
  </si>
  <si>
    <t xml:space="preserve">DRINSHA A     </t>
  </si>
  <si>
    <t xml:space="preserve">DIVYA S     </t>
  </si>
  <si>
    <t xml:space="preserve">DIPIN V L    </t>
  </si>
  <si>
    <t>AA</t>
  </si>
  <si>
    <t xml:space="preserve">DEMISHA N     </t>
  </si>
  <si>
    <t xml:space="preserve">DELPHIN D P    </t>
  </si>
  <si>
    <t xml:space="preserve">DELMA D     </t>
  </si>
  <si>
    <t xml:space="preserve">DAFIN MOL M P   </t>
  </si>
  <si>
    <t xml:space="preserve">BERJIN S     </t>
  </si>
  <si>
    <t xml:space="preserve">ASHA T R    </t>
  </si>
  <si>
    <t xml:space="preserve">ASHA K     </t>
  </si>
  <si>
    <t xml:space="preserve">ARYA JOHN S    </t>
  </si>
  <si>
    <t xml:space="preserve">ARCHANA J S    </t>
  </si>
  <si>
    <t xml:space="preserve">ANU MOL L R   </t>
  </si>
  <si>
    <t xml:space="preserve">AKSHAYA J S    </t>
  </si>
  <si>
    <t xml:space="preserve">AJONI S     </t>
  </si>
  <si>
    <t xml:space="preserve">AJEESHA D     </t>
  </si>
  <si>
    <t xml:space="preserve">ADLIN R J    </t>
  </si>
  <si>
    <t xml:space="preserve">ABINAYA J     </t>
  </si>
  <si>
    <t xml:space="preserve">ABIN C B    </t>
  </si>
  <si>
    <t>Credit</t>
  </si>
  <si>
    <t>Part</t>
  </si>
  <si>
    <t>ENVIRO</t>
  </si>
  <si>
    <t xml:space="preserve">MAJOR </t>
  </si>
  <si>
    <t>ALLIED</t>
  </si>
  <si>
    <t>ANIMAL</t>
  </si>
  <si>
    <t>ENGLIS</t>
  </si>
  <si>
    <t>MALAYA</t>
  </si>
  <si>
    <t>Subject</t>
  </si>
  <si>
    <t>Code</t>
  </si>
  <si>
    <t>MANONMANIAM SUNDARANAR UNIVERSITY NOVEMBER 2019 Examinations</t>
  </si>
  <si>
    <t>I B.B.A. BUSINESS</t>
  </si>
  <si>
    <t>S1HD11</t>
  </si>
  <si>
    <t>SMBA11</t>
  </si>
  <si>
    <t>SABA11</t>
  </si>
  <si>
    <t>SMBA12</t>
  </si>
  <si>
    <t>HINDI</t>
  </si>
  <si>
    <t>COMMER</t>
  </si>
  <si>
    <t>BUSINE</t>
  </si>
  <si>
    <t xml:space="preserve">ABIJITH K     </t>
  </si>
  <si>
    <t xml:space="preserve">ABIN RAJ R S   </t>
  </si>
  <si>
    <t xml:space="preserve">ABINA R J    </t>
  </si>
  <si>
    <t xml:space="preserve">ABISHA S L    </t>
  </si>
  <si>
    <t xml:space="preserve">ABISHEK L K    </t>
  </si>
  <si>
    <t xml:space="preserve">ABISHON S WILLIAM    </t>
  </si>
  <si>
    <t xml:space="preserve">AJIESH S M    </t>
  </si>
  <si>
    <t xml:space="preserve">AJITH S     </t>
  </si>
  <si>
    <t xml:space="preserve">AKASH G J    </t>
  </si>
  <si>
    <t xml:space="preserve">AKHIL KRISHNA S    </t>
  </si>
  <si>
    <t xml:space="preserve">ALDRIN BASIL JOEL B D  </t>
  </si>
  <si>
    <t xml:space="preserve">ANCY M A    </t>
  </si>
  <si>
    <t xml:space="preserve">ARYAPRABHA S S    </t>
  </si>
  <si>
    <t xml:space="preserve">ASWIN V     </t>
  </si>
  <si>
    <t xml:space="preserve">ASWINI R S    </t>
  </si>
  <si>
    <t xml:space="preserve">BEBIN R P    </t>
  </si>
  <si>
    <t xml:space="preserve">BEBITTO A RAJAN    </t>
  </si>
  <si>
    <t xml:space="preserve">BELLARMIN GINKLE I B   </t>
  </si>
  <si>
    <t xml:space="preserve">BERSHITH KUMAR K L   </t>
  </si>
  <si>
    <t xml:space="preserve">DHEEPU T A    </t>
  </si>
  <si>
    <t xml:space="preserve">GOBIKA J V HARY   </t>
  </si>
  <si>
    <t xml:space="preserve">JANIFER S     </t>
  </si>
  <si>
    <t xml:space="preserve">JEFLIN SUGAN J H   </t>
  </si>
  <si>
    <t xml:space="preserve">JERLY RAI R J   </t>
  </si>
  <si>
    <t xml:space="preserve">JONI S     </t>
  </si>
  <si>
    <t xml:space="preserve">KINCY MOL M    </t>
  </si>
  <si>
    <t xml:space="preserve">MARIA SARISHAN S    </t>
  </si>
  <si>
    <t xml:space="preserve">MIDHUN DAS D S   </t>
  </si>
  <si>
    <t xml:space="preserve">MOHAMMED IBRAHIM M    </t>
  </si>
  <si>
    <t xml:space="preserve">NIMISHA F     </t>
  </si>
  <si>
    <t xml:space="preserve">PRADEESH T P    </t>
  </si>
  <si>
    <t xml:space="preserve">PREEJITH P S    </t>
  </si>
  <si>
    <t xml:space="preserve">RAHUL KRISHNAN R    </t>
  </si>
  <si>
    <t xml:space="preserve">RAHUL R S    </t>
  </si>
  <si>
    <t xml:space="preserve">REMISHA R     </t>
  </si>
  <si>
    <t xml:space="preserve">RENJITH R     </t>
  </si>
  <si>
    <t xml:space="preserve">ROHITH R     </t>
  </si>
  <si>
    <t xml:space="preserve">SAJITH S     </t>
  </si>
  <si>
    <t xml:space="preserve">SANGEETHA M S    </t>
  </si>
  <si>
    <t xml:space="preserve">SANJU M P    </t>
  </si>
  <si>
    <t xml:space="preserve">SARAN P V    </t>
  </si>
  <si>
    <t xml:space="preserve">SHAMEER E     </t>
  </si>
  <si>
    <t xml:space="preserve">SHYJU S B    </t>
  </si>
  <si>
    <t xml:space="preserve">SNEHA M     </t>
  </si>
  <si>
    <t xml:space="preserve">SOWBHARNIKA G S    </t>
  </si>
  <si>
    <t xml:space="preserve">SRUTHY S M    </t>
  </si>
  <si>
    <t xml:space="preserve">STEJIN D     </t>
  </si>
  <si>
    <t xml:space="preserve">SUBIN RAJ L V   </t>
  </si>
  <si>
    <t xml:space="preserve">SUJIN S     </t>
  </si>
  <si>
    <t xml:space="preserve">SUMICKA SUNDAR S    </t>
  </si>
  <si>
    <t xml:space="preserve">SURYA KRISHNAN S    </t>
  </si>
  <si>
    <t xml:space="preserve">VAISHNU M     </t>
  </si>
  <si>
    <t xml:space="preserve">VENISHA P V    </t>
  </si>
  <si>
    <t xml:space="preserve">VIJI MOL P    </t>
  </si>
  <si>
    <t xml:space="preserve">VINISHA R     </t>
  </si>
  <si>
    <t>AMITHA DARWIN J(  )</t>
  </si>
  <si>
    <t>VIJAYALAKSMI(  )</t>
  </si>
  <si>
    <t>DEEPA L S(  )</t>
  </si>
  <si>
    <t>JULIET SIMON R( 265 )</t>
  </si>
  <si>
    <t>COMMERICAL CORRESPONDENCE</t>
  </si>
  <si>
    <t>PREJITH  P( 261 )</t>
  </si>
  <si>
    <t>ENVIRONMENT OF BUSINESS</t>
  </si>
  <si>
    <t>SAM SANTHOSE  S( 98 )</t>
  </si>
  <si>
    <t>BUSINESS STATISTICS</t>
  </si>
  <si>
    <t>SUBITHA D( 312 )</t>
  </si>
  <si>
    <t>ENVIRONMENTAL STUDIES</t>
  </si>
  <si>
    <t>HELEN SNEKHA T( 252 )</t>
  </si>
  <si>
    <t>Theory/Practical</t>
  </si>
  <si>
    <t>T</t>
  </si>
  <si>
    <t>P</t>
  </si>
</sst>
</file>

<file path=xl/styles.xml><?xml version="1.0" encoding="utf-8"?>
<styleSheet xmlns="http://schemas.openxmlformats.org/spreadsheetml/2006/main">
  <numFmts count="1">
    <numFmt numFmtId="164" formatCode="00000000000000"/>
  </numFmts>
  <fonts count="2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17" fontId="0" fillId="0" borderId="0" xfId="0" applyNumberFormat="1"/>
    <xf numFmtId="0" fontId="0" fillId="0" borderId="0" xfId="0" applyAlignment="1">
      <alignment horizontal="center"/>
    </xf>
    <xf numFmtId="164" fontId="0" fillId="0" borderId="0" xfId="0" applyNumberFormat="1"/>
    <xf numFmtId="0" fontId="0" fillId="0" borderId="0" xfId="0" applyAlignment="1">
      <alignment horizontal="center" textRotation="90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3"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M89"/>
  <sheetViews>
    <sheetView topLeftCell="A4" workbookViewId="0">
      <selection activeCell="L11" sqref="L11"/>
    </sheetView>
  </sheetViews>
  <sheetFormatPr defaultRowHeight="15"/>
  <cols>
    <col min="2" max="2" width="15.140625" bestFit="1" customWidth="1"/>
    <col min="3" max="3" width="24.85546875" bestFit="1" customWidth="1"/>
    <col min="4" max="4" width="6" bestFit="1" customWidth="1"/>
    <col min="5" max="6" width="4" bestFit="1" customWidth="1"/>
    <col min="7" max="7" width="3.7109375" bestFit="1" customWidth="1"/>
    <col min="8" max="11" width="6" bestFit="1" customWidth="1"/>
  </cols>
  <sheetData>
    <row r="1" spans="1:11">
      <c r="A1" s="5" t="s">
        <v>106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pans="1:11">
      <c r="A2" s="5" t="s">
        <v>107</v>
      </c>
      <c r="B2" s="5"/>
      <c r="C2" s="5"/>
      <c r="D2" s="5"/>
      <c r="E2" s="5"/>
      <c r="F2" s="5"/>
      <c r="G2" s="5"/>
      <c r="H2" s="5"/>
      <c r="I2" s="5"/>
      <c r="J2" s="5"/>
      <c r="K2" s="5"/>
    </row>
    <row r="4" spans="1:11" ht="42.75">
      <c r="C4" t="s">
        <v>105</v>
      </c>
      <c r="D4" s="4" t="s">
        <v>30</v>
      </c>
      <c r="E4" s="4" t="s">
        <v>108</v>
      </c>
      <c r="F4" s="4" t="s">
        <v>33</v>
      </c>
      <c r="G4" s="4" t="s">
        <v>27</v>
      </c>
      <c r="H4" s="4" t="s">
        <v>109</v>
      </c>
      <c r="I4" s="4" t="s">
        <v>110</v>
      </c>
      <c r="J4" s="4" t="s">
        <v>111</v>
      </c>
      <c r="K4" s="4" t="s">
        <v>11</v>
      </c>
    </row>
    <row r="5" spans="1:11" ht="48">
      <c r="C5" t="s">
        <v>104</v>
      </c>
      <c r="D5" s="4" t="s">
        <v>29</v>
      </c>
      <c r="E5" s="4" t="s">
        <v>112</v>
      </c>
      <c r="F5" s="4" t="s">
        <v>103</v>
      </c>
      <c r="G5" s="4" t="s">
        <v>102</v>
      </c>
      <c r="H5" s="4" t="s">
        <v>113</v>
      </c>
      <c r="I5" s="4" t="s">
        <v>98</v>
      </c>
      <c r="J5" s="4" t="s">
        <v>114</v>
      </c>
      <c r="K5" s="4" t="s">
        <v>98</v>
      </c>
    </row>
    <row r="6" spans="1:11">
      <c r="C6" t="s">
        <v>97</v>
      </c>
      <c r="D6" s="2">
        <v>1</v>
      </c>
      <c r="E6" s="2">
        <v>1</v>
      </c>
      <c r="F6" s="2">
        <v>1</v>
      </c>
      <c r="G6" s="2">
        <v>2</v>
      </c>
      <c r="H6" s="2">
        <v>3</v>
      </c>
      <c r="I6" s="2">
        <v>3</v>
      </c>
      <c r="J6" s="2">
        <v>3</v>
      </c>
      <c r="K6" s="2">
        <v>4</v>
      </c>
    </row>
    <row r="7" spans="1:11">
      <c r="C7" t="s">
        <v>96</v>
      </c>
      <c r="D7" s="2">
        <v>4</v>
      </c>
      <c r="E7" s="2">
        <v>4</v>
      </c>
      <c r="F7" s="2">
        <v>4</v>
      </c>
      <c r="G7" s="2">
        <v>4</v>
      </c>
      <c r="H7" s="2">
        <v>4</v>
      </c>
      <c r="I7" s="2">
        <v>3</v>
      </c>
      <c r="J7" s="2">
        <v>4</v>
      </c>
      <c r="K7" s="2">
        <v>2</v>
      </c>
    </row>
    <row r="8" spans="1:11">
      <c r="A8">
        <v>1</v>
      </c>
      <c r="B8" s="3">
        <v>20193111201101</v>
      </c>
      <c r="C8" t="s">
        <v>115</v>
      </c>
      <c r="D8" s="2" t="s">
        <v>58</v>
      </c>
      <c r="E8" s="2"/>
      <c r="F8" s="2"/>
      <c r="G8" s="2" t="s">
        <v>48</v>
      </c>
      <c r="H8" s="2" t="s">
        <v>58</v>
      </c>
      <c r="I8" s="2" t="s">
        <v>58</v>
      </c>
      <c r="J8" s="2" t="s">
        <v>50</v>
      </c>
      <c r="K8" s="2" t="s">
        <v>48</v>
      </c>
    </row>
    <row r="9" spans="1:11">
      <c r="A9">
        <v>2</v>
      </c>
      <c r="B9" s="3">
        <v>20193111201102</v>
      </c>
      <c r="C9" t="s">
        <v>116</v>
      </c>
      <c r="D9" s="2" t="s">
        <v>58</v>
      </c>
      <c r="E9" s="2"/>
      <c r="F9" s="2"/>
      <c r="G9" s="2" t="s">
        <v>48</v>
      </c>
      <c r="H9" s="2" t="s">
        <v>48</v>
      </c>
      <c r="I9" s="2" t="s">
        <v>48</v>
      </c>
      <c r="J9" s="2" t="s">
        <v>48</v>
      </c>
      <c r="K9" s="2" t="s">
        <v>58</v>
      </c>
    </row>
    <row r="10" spans="1:11">
      <c r="A10">
        <v>3</v>
      </c>
      <c r="B10" s="3">
        <v>20193111201103</v>
      </c>
      <c r="C10" t="s">
        <v>117</v>
      </c>
      <c r="D10" s="2" t="s">
        <v>58</v>
      </c>
      <c r="E10" s="2"/>
      <c r="F10" s="2"/>
      <c r="G10" s="2" t="s">
        <v>51</v>
      </c>
      <c r="H10" s="2" t="s">
        <v>51</v>
      </c>
      <c r="I10" s="2" t="s">
        <v>48</v>
      </c>
      <c r="J10" s="2" t="s">
        <v>48</v>
      </c>
      <c r="K10" s="2" t="s">
        <v>51</v>
      </c>
    </row>
    <row r="11" spans="1:11">
      <c r="A11">
        <v>4</v>
      </c>
      <c r="B11" s="3">
        <v>20193111201104</v>
      </c>
      <c r="C11" t="s">
        <v>118</v>
      </c>
      <c r="D11" s="2" t="s">
        <v>48</v>
      </c>
      <c r="E11" s="2"/>
      <c r="F11" s="2"/>
      <c r="G11" s="2" t="s">
        <v>51</v>
      </c>
      <c r="H11" s="2" t="s">
        <v>48</v>
      </c>
      <c r="I11" s="2" t="s">
        <v>51</v>
      </c>
      <c r="J11" s="2" t="s">
        <v>51</v>
      </c>
      <c r="K11" s="2" t="s">
        <v>48</v>
      </c>
    </row>
    <row r="12" spans="1:11">
      <c r="A12">
        <v>5</v>
      </c>
      <c r="B12" s="3">
        <v>20193111201105</v>
      </c>
      <c r="C12" t="s">
        <v>119</v>
      </c>
      <c r="D12" s="2" t="s">
        <v>50</v>
      </c>
      <c r="E12" s="2"/>
      <c r="F12" s="2"/>
      <c r="G12" s="2" t="s">
        <v>58</v>
      </c>
      <c r="H12" s="2" t="s">
        <v>50</v>
      </c>
      <c r="I12" s="2" t="s">
        <v>50</v>
      </c>
      <c r="J12" s="2" t="s">
        <v>50</v>
      </c>
      <c r="K12" s="2" t="s">
        <v>48</v>
      </c>
    </row>
    <row r="13" spans="1:11">
      <c r="A13">
        <v>6</v>
      </c>
      <c r="B13" s="3">
        <v>20193111201106</v>
      </c>
      <c r="C13" t="s">
        <v>120</v>
      </c>
      <c r="D13" s="2" t="s">
        <v>50</v>
      </c>
      <c r="E13" s="2"/>
      <c r="F13" s="2"/>
      <c r="G13" s="2" t="s">
        <v>58</v>
      </c>
      <c r="H13" s="2" t="s">
        <v>50</v>
      </c>
      <c r="I13" s="2" t="s">
        <v>58</v>
      </c>
      <c r="J13" s="2" t="s">
        <v>50</v>
      </c>
      <c r="K13" s="2" t="s">
        <v>48</v>
      </c>
    </row>
    <row r="14" spans="1:11">
      <c r="A14">
        <v>7</v>
      </c>
      <c r="B14" s="3">
        <v>20193111201107</v>
      </c>
      <c r="C14" t="s">
        <v>121</v>
      </c>
      <c r="D14" s="2" t="s">
        <v>50</v>
      </c>
      <c r="E14" s="2"/>
      <c r="F14" s="2"/>
      <c r="G14" s="2" t="s">
        <v>58</v>
      </c>
      <c r="H14" s="2" t="s">
        <v>50</v>
      </c>
      <c r="I14" s="2" t="s">
        <v>50</v>
      </c>
      <c r="J14" s="2" t="s">
        <v>50</v>
      </c>
      <c r="K14" s="2" t="s">
        <v>48</v>
      </c>
    </row>
    <row r="15" spans="1:11">
      <c r="A15">
        <v>8</v>
      </c>
      <c r="B15" s="3">
        <v>20193111201108</v>
      </c>
      <c r="C15" t="s">
        <v>122</v>
      </c>
      <c r="D15" s="2"/>
      <c r="E15" s="2" t="s">
        <v>50</v>
      </c>
      <c r="F15" s="2"/>
      <c r="G15" s="2" t="s">
        <v>50</v>
      </c>
      <c r="H15" s="2" t="s">
        <v>58</v>
      </c>
      <c r="I15" s="2" t="s">
        <v>58</v>
      </c>
      <c r="J15" s="2" t="s">
        <v>50</v>
      </c>
      <c r="K15" s="2" t="s">
        <v>51</v>
      </c>
    </row>
    <row r="16" spans="1:11">
      <c r="A16">
        <v>9</v>
      </c>
      <c r="B16" s="3">
        <v>20193111201109</v>
      </c>
      <c r="C16" t="s">
        <v>123</v>
      </c>
      <c r="D16" s="2" t="s">
        <v>58</v>
      </c>
      <c r="E16" s="2"/>
      <c r="F16" s="2"/>
      <c r="G16" s="2" t="s">
        <v>48</v>
      </c>
      <c r="H16" s="2" t="s">
        <v>51</v>
      </c>
      <c r="I16" s="2" t="s">
        <v>48</v>
      </c>
      <c r="J16" s="2" t="s">
        <v>53</v>
      </c>
      <c r="K16" s="2" t="s">
        <v>53</v>
      </c>
    </row>
    <row r="17" spans="1:11">
      <c r="A17">
        <v>10</v>
      </c>
      <c r="B17" s="3">
        <v>20193111201110</v>
      </c>
      <c r="C17" t="s">
        <v>124</v>
      </c>
      <c r="D17" s="2" t="s">
        <v>58</v>
      </c>
      <c r="E17" s="2"/>
      <c r="F17" s="2"/>
      <c r="G17" s="2" t="s">
        <v>51</v>
      </c>
      <c r="H17" s="2" t="s">
        <v>48</v>
      </c>
      <c r="I17" s="2" t="s">
        <v>48</v>
      </c>
      <c r="J17" s="2" t="s">
        <v>51</v>
      </c>
      <c r="K17" s="2" t="s">
        <v>51</v>
      </c>
    </row>
    <row r="18" spans="1:11">
      <c r="A18">
        <v>11</v>
      </c>
      <c r="B18" s="3">
        <v>20193111201111</v>
      </c>
      <c r="C18" t="s">
        <v>125</v>
      </c>
      <c r="D18" s="2" t="s">
        <v>58</v>
      </c>
      <c r="E18" s="2"/>
      <c r="F18" s="2"/>
      <c r="G18" s="2" t="s">
        <v>53</v>
      </c>
      <c r="H18" s="2" t="s">
        <v>51</v>
      </c>
      <c r="I18" s="2" t="s">
        <v>58</v>
      </c>
      <c r="J18" s="2" t="s">
        <v>51</v>
      </c>
      <c r="K18" s="2" t="s">
        <v>51</v>
      </c>
    </row>
    <row r="19" spans="1:11">
      <c r="A19">
        <v>12</v>
      </c>
      <c r="B19" s="3">
        <v>20193111201112</v>
      </c>
      <c r="C19" t="s">
        <v>126</v>
      </c>
      <c r="D19" s="2" t="s">
        <v>58</v>
      </c>
      <c r="E19" s="2"/>
      <c r="F19" s="2"/>
      <c r="G19" s="2" t="s">
        <v>48</v>
      </c>
      <c r="H19" s="2" t="s">
        <v>48</v>
      </c>
      <c r="I19" s="2" t="s">
        <v>58</v>
      </c>
      <c r="J19" s="2" t="s">
        <v>48</v>
      </c>
      <c r="K19" s="2" t="s">
        <v>51</v>
      </c>
    </row>
    <row r="20" spans="1:11">
      <c r="A20">
        <v>13</v>
      </c>
      <c r="B20" s="3">
        <v>20193111201113</v>
      </c>
      <c r="C20" t="s">
        <v>127</v>
      </c>
      <c r="D20" s="2"/>
      <c r="E20" s="2"/>
      <c r="F20" s="2" t="s">
        <v>48</v>
      </c>
      <c r="G20" s="2" t="s">
        <v>51</v>
      </c>
      <c r="H20" s="2" t="s">
        <v>48</v>
      </c>
      <c r="I20" s="2" t="s">
        <v>48</v>
      </c>
      <c r="J20" s="2" t="s">
        <v>48</v>
      </c>
      <c r="K20" s="2" t="s">
        <v>53</v>
      </c>
    </row>
    <row r="21" spans="1:11">
      <c r="A21">
        <v>14</v>
      </c>
      <c r="B21" s="3">
        <v>20193111201114</v>
      </c>
      <c r="C21" t="s">
        <v>128</v>
      </c>
      <c r="D21" s="2" t="s">
        <v>58</v>
      </c>
      <c r="E21" s="2"/>
      <c r="F21" s="2"/>
      <c r="G21" s="2" t="s">
        <v>48</v>
      </c>
      <c r="H21" s="2" t="s">
        <v>48</v>
      </c>
      <c r="I21" s="2" t="s">
        <v>48</v>
      </c>
      <c r="J21" s="2" t="s">
        <v>48</v>
      </c>
      <c r="K21" s="2" t="s">
        <v>48</v>
      </c>
    </row>
    <row r="22" spans="1:11">
      <c r="A22">
        <v>15</v>
      </c>
      <c r="B22" s="3">
        <v>20193111201115</v>
      </c>
      <c r="C22" t="s">
        <v>129</v>
      </c>
      <c r="D22" s="2" t="s">
        <v>58</v>
      </c>
      <c r="E22" s="2"/>
      <c r="F22" s="2"/>
      <c r="G22" s="2" t="s">
        <v>48</v>
      </c>
      <c r="H22" s="2" t="s">
        <v>48</v>
      </c>
      <c r="I22" s="2" t="s">
        <v>58</v>
      </c>
      <c r="J22" s="2" t="s">
        <v>48</v>
      </c>
      <c r="K22" s="2" t="s">
        <v>51</v>
      </c>
    </row>
    <row r="23" spans="1:11">
      <c r="A23">
        <v>16</v>
      </c>
      <c r="B23" s="3">
        <v>20193111201116</v>
      </c>
      <c r="C23" t="s">
        <v>130</v>
      </c>
      <c r="D23" s="2" t="s">
        <v>58</v>
      </c>
      <c r="E23" s="2"/>
      <c r="F23" s="2"/>
      <c r="G23" s="2" t="s">
        <v>58</v>
      </c>
      <c r="H23" s="2" t="s">
        <v>48</v>
      </c>
      <c r="I23" s="2" t="s">
        <v>48</v>
      </c>
      <c r="J23" s="2" t="s">
        <v>50</v>
      </c>
      <c r="K23" s="2" t="s">
        <v>51</v>
      </c>
    </row>
    <row r="24" spans="1:11">
      <c r="A24">
        <v>17</v>
      </c>
      <c r="B24" s="3">
        <v>20193111201117</v>
      </c>
      <c r="C24" t="s">
        <v>131</v>
      </c>
      <c r="D24" s="2" t="s">
        <v>50</v>
      </c>
      <c r="E24" s="2"/>
      <c r="F24" s="2"/>
      <c r="G24" s="2" t="s">
        <v>58</v>
      </c>
      <c r="H24" s="2" t="s">
        <v>48</v>
      </c>
      <c r="I24" s="2" t="s">
        <v>58</v>
      </c>
      <c r="J24" s="2" t="s">
        <v>48</v>
      </c>
      <c r="K24" s="2" t="s">
        <v>51</v>
      </c>
    </row>
    <row r="25" spans="1:11">
      <c r="A25">
        <v>18</v>
      </c>
      <c r="B25" s="3">
        <v>20193111201118</v>
      </c>
      <c r="C25" t="s">
        <v>132</v>
      </c>
      <c r="D25" s="2" t="s">
        <v>50</v>
      </c>
      <c r="E25" s="2"/>
      <c r="F25" s="2"/>
      <c r="G25" s="2" t="s">
        <v>50</v>
      </c>
      <c r="H25" s="2" t="s">
        <v>58</v>
      </c>
      <c r="I25" s="2" t="s">
        <v>58</v>
      </c>
      <c r="J25" s="2" t="s">
        <v>50</v>
      </c>
      <c r="K25" s="2" t="s">
        <v>48</v>
      </c>
    </row>
    <row r="26" spans="1:11">
      <c r="A26">
        <v>19</v>
      </c>
      <c r="B26" s="3">
        <v>20193111201119</v>
      </c>
      <c r="C26" t="s">
        <v>133</v>
      </c>
      <c r="D26" s="2" t="s">
        <v>50</v>
      </c>
      <c r="E26" s="2"/>
      <c r="F26" s="2"/>
      <c r="G26" s="2" t="s">
        <v>50</v>
      </c>
      <c r="H26" s="2" t="s">
        <v>58</v>
      </c>
      <c r="I26" s="2" t="s">
        <v>50</v>
      </c>
      <c r="J26" s="2" t="s">
        <v>50</v>
      </c>
      <c r="K26" s="2" t="s">
        <v>51</v>
      </c>
    </row>
    <row r="27" spans="1:11">
      <c r="A27">
        <v>20</v>
      </c>
      <c r="B27" s="3">
        <v>20193111201120</v>
      </c>
      <c r="C27" t="s">
        <v>134</v>
      </c>
      <c r="D27" s="2" t="s">
        <v>50</v>
      </c>
      <c r="E27" s="2"/>
      <c r="F27" s="2"/>
      <c r="G27" s="2" t="s">
        <v>58</v>
      </c>
      <c r="H27" s="2" t="s">
        <v>48</v>
      </c>
      <c r="I27" s="2" t="s">
        <v>58</v>
      </c>
      <c r="J27" s="2" t="s">
        <v>48</v>
      </c>
      <c r="K27" s="2" t="s">
        <v>51</v>
      </c>
    </row>
    <row r="28" spans="1:11">
      <c r="A28">
        <v>21</v>
      </c>
      <c r="B28" s="3">
        <v>20193111201121</v>
      </c>
      <c r="C28" t="s">
        <v>135</v>
      </c>
      <c r="D28" s="2" t="s">
        <v>51</v>
      </c>
      <c r="E28" s="2"/>
      <c r="F28" s="2"/>
      <c r="G28" s="2" t="s">
        <v>53</v>
      </c>
      <c r="H28" s="2" t="s">
        <v>53</v>
      </c>
      <c r="I28" s="2" t="s">
        <v>48</v>
      </c>
      <c r="J28" s="2" t="s">
        <v>53</v>
      </c>
      <c r="K28" s="2" t="s">
        <v>53</v>
      </c>
    </row>
    <row r="29" spans="1:11">
      <c r="A29">
        <v>22</v>
      </c>
      <c r="B29" s="3">
        <v>20193111201122</v>
      </c>
      <c r="C29" t="s">
        <v>136</v>
      </c>
      <c r="D29" s="2" t="s">
        <v>51</v>
      </c>
      <c r="E29" s="2"/>
      <c r="F29" s="2"/>
      <c r="G29" s="2" t="s">
        <v>51</v>
      </c>
      <c r="H29" s="2" t="s">
        <v>53</v>
      </c>
      <c r="I29" s="2" t="s">
        <v>51</v>
      </c>
      <c r="J29" s="2" t="s">
        <v>51</v>
      </c>
      <c r="K29" s="2" t="s">
        <v>53</v>
      </c>
    </row>
    <row r="30" spans="1:11">
      <c r="A30">
        <v>23</v>
      </c>
      <c r="B30" s="3">
        <v>20193111201123</v>
      </c>
      <c r="C30" t="s">
        <v>137</v>
      </c>
      <c r="D30" s="2" t="s">
        <v>48</v>
      </c>
      <c r="E30" s="2"/>
      <c r="F30" s="2"/>
      <c r="G30" s="2" t="s">
        <v>51</v>
      </c>
      <c r="H30" s="2" t="s">
        <v>48</v>
      </c>
      <c r="I30" s="2" t="s">
        <v>58</v>
      </c>
      <c r="J30" s="2" t="s">
        <v>51</v>
      </c>
      <c r="K30" s="2" t="s">
        <v>51</v>
      </c>
    </row>
    <row r="31" spans="1:11">
      <c r="A31">
        <v>24</v>
      </c>
      <c r="B31" s="3">
        <v>20193111201124</v>
      </c>
      <c r="C31" t="s">
        <v>138</v>
      </c>
      <c r="D31" s="2" t="s">
        <v>48</v>
      </c>
      <c r="E31" s="2"/>
      <c r="F31" s="2"/>
      <c r="G31" s="2" t="s">
        <v>51</v>
      </c>
      <c r="H31" s="2" t="s">
        <v>48</v>
      </c>
      <c r="I31" s="2" t="s">
        <v>48</v>
      </c>
      <c r="J31" s="2" t="s">
        <v>48</v>
      </c>
      <c r="K31" s="2" t="s">
        <v>51</v>
      </c>
    </row>
    <row r="32" spans="1:11">
      <c r="A32">
        <v>25</v>
      </c>
      <c r="B32" s="3">
        <v>20193111201125</v>
      </c>
      <c r="C32" t="s">
        <v>139</v>
      </c>
      <c r="D32" s="2" t="s">
        <v>50</v>
      </c>
      <c r="E32" s="2"/>
      <c r="F32" s="2"/>
      <c r="G32" s="2" t="s">
        <v>50</v>
      </c>
      <c r="H32" s="2" t="s">
        <v>50</v>
      </c>
      <c r="I32" s="2" t="s">
        <v>50</v>
      </c>
      <c r="J32" s="2" t="s">
        <v>50</v>
      </c>
      <c r="K32" s="2" t="s">
        <v>58</v>
      </c>
    </row>
    <row r="33" spans="1:11">
      <c r="A33">
        <v>26</v>
      </c>
      <c r="B33" s="3">
        <v>20193111201126</v>
      </c>
      <c r="C33" t="s">
        <v>140</v>
      </c>
      <c r="D33" s="2" t="s">
        <v>53</v>
      </c>
      <c r="E33" s="2"/>
      <c r="F33" s="2"/>
      <c r="G33" s="2" t="s">
        <v>48</v>
      </c>
      <c r="H33" s="2" t="s">
        <v>53</v>
      </c>
      <c r="I33" s="2" t="s">
        <v>51</v>
      </c>
      <c r="J33" s="2" t="s">
        <v>48</v>
      </c>
      <c r="K33" s="2" t="s">
        <v>55</v>
      </c>
    </row>
    <row r="34" spans="1:11">
      <c r="A34">
        <v>27</v>
      </c>
      <c r="B34" s="3">
        <v>20193111201127</v>
      </c>
      <c r="C34" t="s">
        <v>141</v>
      </c>
      <c r="D34" s="2" t="s">
        <v>50</v>
      </c>
      <c r="E34" s="2"/>
      <c r="F34" s="2"/>
      <c r="G34" s="2" t="s">
        <v>50</v>
      </c>
      <c r="H34" s="2" t="s">
        <v>50</v>
      </c>
      <c r="I34" s="2" t="s">
        <v>50</v>
      </c>
      <c r="J34" s="2" t="s">
        <v>50</v>
      </c>
      <c r="K34" s="2" t="s">
        <v>50</v>
      </c>
    </row>
    <row r="35" spans="1:11">
      <c r="A35">
        <v>28</v>
      </c>
      <c r="B35" s="3">
        <v>20193111201128</v>
      </c>
      <c r="C35" t="s">
        <v>142</v>
      </c>
      <c r="D35" s="2"/>
      <c r="E35" s="2" t="s">
        <v>50</v>
      </c>
      <c r="F35" s="2"/>
      <c r="G35" s="2" t="s">
        <v>50</v>
      </c>
      <c r="H35" s="2" t="s">
        <v>50</v>
      </c>
      <c r="I35" s="2" t="s">
        <v>58</v>
      </c>
      <c r="J35" s="2" t="s">
        <v>50</v>
      </c>
      <c r="K35" s="2" t="s">
        <v>51</v>
      </c>
    </row>
    <row r="36" spans="1:11">
      <c r="A36">
        <v>29</v>
      </c>
      <c r="B36" s="3">
        <v>20193111201129</v>
      </c>
      <c r="C36" t="s">
        <v>143</v>
      </c>
      <c r="D36" s="2" t="s">
        <v>50</v>
      </c>
      <c r="E36" s="2"/>
      <c r="F36" s="2"/>
      <c r="G36" s="2" t="s">
        <v>50</v>
      </c>
      <c r="H36" s="2" t="s">
        <v>58</v>
      </c>
      <c r="I36" s="2" t="s">
        <v>58</v>
      </c>
      <c r="J36" s="2" t="s">
        <v>50</v>
      </c>
      <c r="K36" s="2" t="s">
        <v>50</v>
      </c>
    </row>
    <row r="37" spans="1:11">
      <c r="A37">
        <v>30</v>
      </c>
      <c r="B37" s="3">
        <v>20193111201130</v>
      </c>
      <c r="C37" t="s">
        <v>144</v>
      </c>
      <c r="D37" s="2" t="s">
        <v>48</v>
      </c>
      <c r="E37" s="2"/>
      <c r="F37" s="2"/>
      <c r="G37" s="2" t="s">
        <v>51</v>
      </c>
      <c r="H37" s="2" t="s">
        <v>48</v>
      </c>
      <c r="I37" s="2" t="s">
        <v>58</v>
      </c>
      <c r="J37" s="2" t="s">
        <v>50</v>
      </c>
      <c r="K37" s="2" t="s">
        <v>58</v>
      </c>
    </row>
    <row r="38" spans="1:11">
      <c r="A38">
        <v>31</v>
      </c>
      <c r="B38" s="3">
        <v>20193111201131</v>
      </c>
      <c r="C38" t="s">
        <v>145</v>
      </c>
      <c r="D38" s="2" t="s">
        <v>50</v>
      </c>
      <c r="E38" s="2"/>
      <c r="F38" s="2"/>
      <c r="G38" s="2" t="s">
        <v>50</v>
      </c>
      <c r="H38" s="2" t="s">
        <v>50</v>
      </c>
      <c r="I38" s="2" t="s">
        <v>58</v>
      </c>
      <c r="J38" s="2" t="s">
        <v>50</v>
      </c>
      <c r="K38" s="2" t="s">
        <v>58</v>
      </c>
    </row>
    <row r="39" spans="1:11">
      <c r="A39">
        <v>32</v>
      </c>
      <c r="B39" s="3">
        <v>20193111201132</v>
      </c>
      <c r="C39" t="s">
        <v>146</v>
      </c>
      <c r="D39" s="2" t="s">
        <v>58</v>
      </c>
      <c r="E39" s="2"/>
      <c r="F39" s="2"/>
      <c r="G39" s="2" t="s">
        <v>48</v>
      </c>
      <c r="H39" s="2" t="s">
        <v>48</v>
      </c>
      <c r="I39" s="2" t="s">
        <v>51</v>
      </c>
      <c r="J39" s="2" t="s">
        <v>50</v>
      </c>
      <c r="K39" s="2" t="s">
        <v>48</v>
      </c>
    </row>
    <row r="40" spans="1:11">
      <c r="A40">
        <v>33</v>
      </c>
      <c r="B40" s="3">
        <v>20193111201133</v>
      </c>
      <c r="C40" t="s">
        <v>147</v>
      </c>
      <c r="D40" s="2" t="s">
        <v>50</v>
      </c>
      <c r="E40" s="2"/>
      <c r="F40" s="2"/>
      <c r="G40" s="2" t="s">
        <v>50</v>
      </c>
      <c r="H40" s="2" t="s">
        <v>48</v>
      </c>
      <c r="I40" s="2" t="s">
        <v>58</v>
      </c>
      <c r="J40" s="2" t="s">
        <v>50</v>
      </c>
      <c r="K40" s="2" t="s">
        <v>48</v>
      </c>
    </row>
    <row r="41" spans="1:11">
      <c r="A41">
        <v>34</v>
      </c>
      <c r="B41" s="3">
        <v>20193111201134</v>
      </c>
      <c r="C41" t="s">
        <v>148</v>
      </c>
      <c r="D41" s="2" t="s">
        <v>50</v>
      </c>
      <c r="E41" s="2"/>
      <c r="F41" s="2"/>
      <c r="G41" s="2" t="s">
        <v>58</v>
      </c>
      <c r="H41" s="2" t="s">
        <v>58</v>
      </c>
      <c r="I41" s="2" t="s">
        <v>58</v>
      </c>
      <c r="J41" s="2" t="s">
        <v>50</v>
      </c>
      <c r="K41" s="2" t="s">
        <v>58</v>
      </c>
    </row>
    <row r="42" spans="1:11">
      <c r="A42">
        <v>35</v>
      </c>
      <c r="B42" s="3">
        <v>20193111201135</v>
      </c>
      <c r="C42" t="s">
        <v>149</v>
      </c>
      <c r="D42" s="2" t="s">
        <v>48</v>
      </c>
      <c r="E42" s="2"/>
      <c r="F42" s="2"/>
      <c r="G42" s="2" t="s">
        <v>48</v>
      </c>
      <c r="H42" s="2" t="s">
        <v>51</v>
      </c>
      <c r="I42" s="2" t="s">
        <v>48</v>
      </c>
      <c r="J42" s="2" t="s">
        <v>50</v>
      </c>
      <c r="K42" s="2" t="s">
        <v>48</v>
      </c>
    </row>
    <row r="43" spans="1:11">
      <c r="A43">
        <v>36</v>
      </c>
      <c r="B43" s="3">
        <v>20193111201136</v>
      </c>
      <c r="C43" t="s">
        <v>150</v>
      </c>
      <c r="D43" s="2" t="s">
        <v>58</v>
      </c>
      <c r="E43" s="2"/>
      <c r="F43" s="2"/>
      <c r="G43" s="2" t="s">
        <v>50</v>
      </c>
      <c r="H43" s="2" t="s">
        <v>50</v>
      </c>
      <c r="I43" s="2" t="s">
        <v>58</v>
      </c>
      <c r="J43" s="2" t="s">
        <v>50</v>
      </c>
      <c r="K43" s="2" t="s">
        <v>58</v>
      </c>
    </row>
    <row r="44" spans="1:11">
      <c r="A44">
        <v>37</v>
      </c>
      <c r="B44" s="3">
        <v>20193111201137</v>
      </c>
      <c r="C44" t="s">
        <v>151</v>
      </c>
      <c r="D44" s="2" t="s">
        <v>50</v>
      </c>
      <c r="E44" s="2"/>
      <c r="F44" s="2"/>
      <c r="G44" s="2" t="s">
        <v>58</v>
      </c>
      <c r="H44" s="2" t="s">
        <v>48</v>
      </c>
      <c r="I44" s="2" t="s">
        <v>58</v>
      </c>
      <c r="J44" s="2" t="s">
        <v>50</v>
      </c>
      <c r="K44" s="2" t="s">
        <v>51</v>
      </c>
    </row>
    <row r="45" spans="1:11">
      <c r="A45">
        <v>38</v>
      </c>
      <c r="B45" s="3">
        <v>20193111201138</v>
      </c>
      <c r="C45" t="s">
        <v>152</v>
      </c>
      <c r="D45" s="2" t="s">
        <v>48</v>
      </c>
      <c r="E45" s="2"/>
      <c r="F45" s="2"/>
      <c r="G45" s="2" t="s">
        <v>58</v>
      </c>
      <c r="H45" s="2" t="s">
        <v>51</v>
      </c>
      <c r="I45" s="2" t="s">
        <v>48</v>
      </c>
      <c r="J45" s="2" t="s">
        <v>48</v>
      </c>
      <c r="K45" s="2" t="s">
        <v>48</v>
      </c>
    </row>
    <row r="46" spans="1:11">
      <c r="A46">
        <v>39</v>
      </c>
      <c r="B46" s="3">
        <v>20193111201139</v>
      </c>
      <c r="C46" t="s">
        <v>153</v>
      </c>
      <c r="D46" s="2" t="s">
        <v>51</v>
      </c>
      <c r="E46" s="2"/>
      <c r="F46" s="2"/>
      <c r="G46" s="2" t="s">
        <v>51</v>
      </c>
      <c r="H46" s="2" t="s">
        <v>51</v>
      </c>
      <c r="I46" s="2" t="s">
        <v>51</v>
      </c>
      <c r="J46" s="2" t="s">
        <v>53</v>
      </c>
      <c r="K46" s="2" t="s">
        <v>51</v>
      </c>
    </row>
    <row r="47" spans="1:11">
      <c r="A47">
        <v>40</v>
      </c>
      <c r="B47" s="3">
        <v>20193111201140</v>
      </c>
      <c r="C47" t="s">
        <v>154</v>
      </c>
      <c r="D47" s="2" t="s">
        <v>58</v>
      </c>
      <c r="E47" s="2"/>
      <c r="F47" s="2"/>
      <c r="G47" s="2" t="s">
        <v>58</v>
      </c>
      <c r="H47" s="2" t="s">
        <v>48</v>
      </c>
      <c r="I47" s="2" t="s">
        <v>58</v>
      </c>
      <c r="J47" s="2" t="s">
        <v>50</v>
      </c>
      <c r="K47" s="2" t="s">
        <v>48</v>
      </c>
    </row>
    <row r="48" spans="1:11">
      <c r="A48">
        <v>41</v>
      </c>
      <c r="B48" s="3">
        <v>20193111201141</v>
      </c>
      <c r="C48" t="s">
        <v>155</v>
      </c>
      <c r="D48" s="2" t="s">
        <v>58</v>
      </c>
      <c r="E48" s="2"/>
      <c r="F48" s="2"/>
      <c r="G48" s="2" t="s">
        <v>48</v>
      </c>
      <c r="H48" s="2" t="s">
        <v>48</v>
      </c>
      <c r="I48" s="2" t="s">
        <v>58</v>
      </c>
      <c r="J48" s="2" t="s">
        <v>58</v>
      </c>
      <c r="K48" s="2" t="s">
        <v>48</v>
      </c>
    </row>
    <row r="49" spans="1:11">
      <c r="A49">
        <v>42</v>
      </c>
      <c r="B49" s="3">
        <v>20193111201142</v>
      </c>
      <c r="C49" t="s">
        <v>156</v>
      </c>
      <c r="D49" s="2" t="s">
        <v>48</v>
      </c>
      <c r="E49" s="2"/>
      <c r="F49" s="2"/>
      <c r="G49" s="2" t="s">
        <v>48</v>
      </c>
      <c r="H49" s="2" t="s">
        <v>51</v>
      </c>
      <c r="I49" s="2" t="s">
        <v>58</v>
      </c>
      <c r="J49" s="2" t="s">
        <v>51</v>
      </c>
      <c r="K49" s="2" t="s">
        <v>48</v>
      </c>
    </row>
    <row r="50" spans="1:11">
      <c r="A50">
        <v>43</v>
      </c>
      <c r="B50" s="3">
        <v>20193111201143</v>
      </c>
      <c r="C50" t="s">
        <v>157</v>
      </c>
      <c r="D50" s="2" t="s">
        <v>58</v>
      </c>
      <c r="E50" s="2"/>
      <c r="F50" s="2"/>
      <c r="G50" s="2" t="s">
        <v>58</v>
      </c>
      <c r="H50" s="2" t="s">
        <v>58</v>
      </c>
      <c r="I50" s="2" t="s">
        <v>58</v>
      </c>
      <c r="J50" s="2" t="s">
        <v>50</v>
      </c>
      <c r="K50" s="2" t="s">
        <v>58</v>
      </c>
    </row>
    <row r="51" spans="1:11">
      <c r="A51">
        <v>44</v>
      </c>
      <c r="B51" s="3">
        <v>20193111201144</v>
      </c>
      <c r="C51" t="s">
        <v>158</v>
      </c>
      <c r="D51" s="2" t="s">
        <v>51</v>
      </c>
      <c r="E51" s="2"/>
      <c r="F51" s="2"/>
      <c r="G51" s="2" t="s">
        <v>51</v>
      </c>
      <c r="H51" s="2" t="s">
        <v>53</v>
      </c>
      <c r="I51" s="2" t="s">
        <v>51</v>
      </c>
      <c r="J51" s="2" t="s">
        <v>51</v>
      </c>
      <c r="K51" s="2" t="s">
        <v>51</v>
      </c>
    </row>
    <row r="52" spans="1:11">
      <c r="A52">
        <v>45</v>
      </c>
      <c r="B52" s="3">
        <v>20193111201145</v>
      </c>
      <c r="C52" t="s">
        <v>159</v>
      </c>
      <c r="D52" s="2" t="s">
        <v>53</v>
      </c>
      <c r="E52" s="2"/>
      <c r="F52" s="2"/>
      <c r="G52" s="2" t="s">
        <v>51</v>
      </c>
      <c r="H52" s="2" t="s">
        <v>53</v>
      </c>
      <c r="I52" s="2" t="s">
        <v>51</v>
      </c>
      <c r="J52" s="2" t="s">
        <v>53</v>
      </c>
      <c r="K52" s="2" t="s">
        <v>51</v>
      </c>
    </row>
    <row r="53" spans="1:11">
      <c r="A53">
        <v>46</v>
      </c>
      <c r="B53" s="3">
        <v>20193111201146</v>
      </c>
      <c r="C53" t="s">
        <v>160</v>
      </c>
      <c r="D53" s="2" t="s">
        <v>50</v>
      </c>
      <c r="E53" s="2"/>
      <c r="F53" s="2"/>
      <c r="G53" s="2" t="s">
        <v>50</v>
      </c>
      <c r="H53" s="2" t="s">
        <v>58</v>
      </c>
      <c r="I53" s="2" t="s">
        <v>58</v>
      </c>
      <c r="J53" s="2" t="s">
        <v>50</v>
      </c>
      <c r="K53" s="2" t="s">
        <v>50</v>
      </c>
    </row>
    <row r="54" spans="1:11">
      <c r="A54">
        <v>47</v>
      </c>
      <c r="B54" s="3">
        <v>20193111201147</v>
      </c>
      <c r="C54" t="s">
        <v>161</v>
      </c>
      <c r="D54" s="2" t="s">
        <v>48</v>
      </c>
      <c r="E54" s="2"/>
      <c r="F54" s="2"/>
      <c r="G54" s="2" t="s">
        <v>48</v>
      </c>
      <c r="H54" s="2" t="s">
        <v>51</v>
      </c>
      <c r="I54" s="2" t="s">
        <v>48</v>
      </c>
      <c r="J54" s="2" t="s">
        <v>48</v>
      </c>
      <c r="K54" s="2" t="s">
        <v>48</v>
      </c>
    </row>
    <row r="55" spans="1:11">
      <c r="A55">
        <v>48</v>
      </c>
      <c r="B55" s="3">
        <v>20193111201148</v>
      </c>
      <c r="C55" t="s">
        <v>162</v>
      </c>
      <c r="D55" s="2" t="s">
        <v>58</v>
      </c>
      <c r="E55" s="2"/>
      <c r="F55" s="2"/>
      <c r="G55" s="2" t="s">
        <v>58</v>
      </c>
      <c r="H55" s="2" t="s">
        <v>51</v>
      </c>
      <c r="I55" s="2" t="s">
        <v>51</v>
      </c>
      <c r="J55" s="2" t="s">
        <v>50</v>
      </c>
      <c r="K55" s="2" t="s">
        <v>58</v>
      </c>
    </row>
    <row r="56" spans="1:11">
      <c r="A56">
        <v>49</v>
      </c>
      <c r="B56" s="3">
        <v>20193111201149</v>
      </c>
      <c r="C56" t="s">
        <v>163</v>
      </c>
      <c r="D56" s="2" t="s">
        <v>58</v>
      </c>
      <c r="E56" s="2"/>
      <c r="F56" s="2"/>
      <c r="G56" s="2" t="s">
        <v>58</v>
      </c>
      <c r="H56" s="2" t="s">
        <v>48</v>
      </c>
      <c r="I56" s="2" t="s">
        <v>48</v>
      </c>
      <c r="J56" s="2" t="s">
        <v>48</v>
      </c>
      <c r="K56" s="2" t="s">
        <v>48</v>
      </c>
    </row>
    <row r="57" spans="1:11">
      <c r="A57">
        <v>50</v>
      </c>
      <c r="B57" s="3">
        <v>20193111201150</v>
      </c>
      <c r="C57" t="s">
        <v>164</v>
      </c>
      <c r="D57" s="2" t="s">
        <v>55</v>
      </c>
      <c r="E57" s="2"/>
      <c r="F57" s="2"/>
      <c r="G57" s="2" t="s">
        <v>55</v>
      </c>
      <c r="H57" s="2" t="s">
        <v>55</v>
      </c>
      <c r="I57" s="2" t="s">
        <v>53</v>
      </c>
      <c r="J57" s="2" t="s">
        <v>55</v>
      </c>
      <c r="K57" s="2" t="s">
        <v>53</v>
      </c>
    </row>
    <row r="58" spans="1:11">
      <c r="A58">
        <v>51</v>
      </c>
      <c r="B58" s="3">
        <v>20193111201151</v>
      </c>
      <c r="C58" t="s">
        <v>165</v>
      </c>
      <c r="D58" s="2" t="s">
        <v>58</v>
      </c>
      <c r="E58" s="2"/>
      <c r="F58" s="2"/>
      <c r="G58" s="2" t="s">
        <v>48</v>
      </c>
      <c r="H58" s="2" t="s">
        <v>58</v>
      </c>
      <c r="I58" s="2" t="s">
        <v>58</v>
      </c>
      <c r="J58" s="2" t="s">
        <v>48</v>
      </c>
      <c r="K58" s="2" t="s">
        <v>58</v>
      </c>
    </row>
    <row r="59" spans="1:11">
      <c r="A59">
        <v>52</v>
      </c>
      <c r="B59" s="3">
        <v>20193111201152</v>
      </c>
      <c r="C59" t="s">
        <v>166</v>
      </c>
      <c r="D59" s="2" t="s">
        <v>48</v>
      </c>
      <c r="E59" s="2"/>
      <c r="F59" s="2"/>
      <c r="G59" s="2" t="s">
        <v>48</v>
      </c>
      <c r="H59" s="2" t="s">
        <v>58</v>
      </c>
      <c r="I59" s="2" t="s">
        <v>48</v>
      </c>
      <c r="J59" s="2" t="s">
        <v>58</v>
      </c>
      <c r="K59" s="2" t="s">
        <v>48</v>
      </c>
    </row>
    <row r="60" spans="1:11">
      <c r="A60">
        <v>53</v>
      </c>
      <c r="B60" s="3">
        <v>20193111201153</v>
      </c>
      <c r="C60" t="s">
        <v>167</v>
      </c>
      <c r="D60" s="2" t="s">
        <v>51</v>
      </c>
      <c r="E60" s="2"/>
      <c r="F60" s="2"/>
      <c r="G60" s="2" t="s">
        <v>53</v>
      </c>
      <c r="H60" s="2" t="s">
        <v>53</v>
      </c>
      <c r="I60" s="2" t="s">
        <v>55</v>
      </c>
      <c r="J60" s="2" t="s">
        <v>53</v>
      </c>
      <c r="K60" s="2" t="s">
        <v>53</v>
      </c>
    </row>
    <row r="61" spans="1:11">
      <c r="A61">
        <v>54</v>
      </c>
      <c r="B61" s="3">
        <v>20193111201154</v>
      </c>
      <c r="C61" t="s">
        <v>168</v>
      </c>
      <c r="D61" s="2" t="s">
        <v>58</v>
      </c>
      <c r="E61" s="2"/>
      <c r="F61" s="2"/>
      <c r="G61" s="2" t="s">
        <v>48</v>
      </c>
      <c r="H61" s="2" t="s">
        <v>48</v>
      </c>
      <c r="I61" s="2" t="s">
        <v>51</v>
      </c>
      <c r="J61" s="2" t="s">
        <v>51</v>
      </c>
      <c r="K61" s="2" t="s">
        <v>51</v>
      </c>
    </row>
    <row r="62" spans="1:11">
      <c r="A62">
        <v>55</v>
      </c>
      <c r="B62" s="3">
        <v>20193111201155</v>
      </c>
      <c r="C62" t="s">
        <v>169</v>
      </c>
      <c r="D62" s="2" t="s">
        <v>48</v>
      </c>
      <c r="E62" s="2"/>
      <c r="F62" s="2"/>
      <c r="G62" s="2" t="s">
        <v>51</v>
      </c>
      <c r="H62" s="2" t="s">
        <v>51</v>
      </c>
      <c r="I62" s="2" t="s">
        <v>51</v>
      </c>
      <c r="J62" s="2" t="s">
        <v>53</v>
      </c>
      <c r="K62" s="2" t="s">
        <v>48</v>
      </c>
    </row>
    <row r="63" spans="1:11">
      <c r="B63" s="3"/>
      <c r="D63" s="2"/>
      <c r="E63" s="2"/>
      <c r="F63" s="2"/>
      <c r="G63" s="2"/>
      <c r="H63" s="2"/>
      <c r="I63" s="2"/>
      <c r="J63" s="2"/>
      <c r="K63" s="2"/>
    </row>
    <row r="64" spans="1:11">
      <c r="B64" t="s">
        <v>47</v>
      </c>
      <c r="D64">
        <f>COUNTIF($D$8:$D$62, "O")</f>
        <v>0</v>
      </c>
      <c r="E64">
        <f>COUNTIF($E$8:$E$62, "O")</f>
        <v>0</v>
      </c>
      <c r="F64">
        <f>COUNTIF($F$8:$F$62, "O")</f>
        <v>0</v>
      </c>
      <c r="G64">
        <f>COUNTIF($G$8:$G$62, "O")</f>
        <v>0</v>
      </c>
      <c r="H64">
        <f>COUNTIF($H$8:$H$62, "O")</f>
        <v>0</v>
      </c>
      <c r="I64">
        <f>COUNTIF($I$8:$I$62, "O")</f>
        <v>0</v>
      </c>
      <c r="J64">
        <f>COUNTIF($J$8:$J$62, "O")</f>
        <v>0</v>
      </c>
      <c r="K64">
        <f>COUNTIF($K$8:$K$62, "O")</f>
        <v>0</v>
      </c>
    </row>
    <row r="65" spans="2:11">
      <c r="B65" t="s">
        <v>46</v>
      </c>
      <c r="D65">
        <f>COUNTIF($D$8:$D$62, "A+")</f>
        <v>1</v>
      </c>
      <c r="E65">
        <f>COUNTIF($E$8:$E$62, "A+")</f>
        <v>0</v>
      </c>
      <c r="F65">
        <f>COUNTIF($F$8:$F$62, "A+")</f>
        <v>0</v>
      </c>
      <c r="G65">
        <f>COUNTIF($G$8:$G$62, "A+")</f>
        <v>1</v>
      </c>
      <c r="H65">
        <f>COUNTIF($H$8:$H$62, "A+")</f>
        <v>1</v>
      </c>
      <c r="I65">
        <f>COUNTIF($I$8:$I$62, "A+")</f>
        <v>1</v>
      </c>
      <c r="J65">
        <f>COUNTIF($J$8:$J$62, "A+")</f>
        <v>1</v>
      </c>
      <c r="K65">
        <f>COUNTIF($K$8:$K$62, "A+")</f>
        <v>1</v>
      </c>
    </row>
    <row r="66" spans="2:11">
      <c r="B66" t="s">
        <v>45</v>
      </c>
      <c r="D66">
        <f>COUNTIF($D$8:$D$62, "A")</f>
        <v>2</v>
      </c>
      <c r="E66">
        <f>COUNTIF($E$8:$E$62, "A")</f>
        <v>0</v>
      </c>
      <c r="F66">
        <f>COUNTIF($F$8:$F$62, "A")</f>
        <v>0</v>
      </c>
      <c r="G66">
        <f>COUNTIF($G$8:$G$62, "A")</f>
        <v>3</v>
      </c>
      <c r="H66">
        <f>COUNTIF($H$8:$H$62, "A")</f>
        <v>6</v>
      </c>
      <c r="I66">
        <f>COUNTIF($I$8:$I$62, "A")</f>
        <v>1</v>
      </c>
      <c r="J66">
        <f>COUNTIF($J$8:$J$62, "A")</f>
        <v>6</v>
      </c>
      <c r="K66">
        <f>COUNTIF($K$8:$K$62, "A")</f>
        <v>6</v>
      </c>
    </row>
    <row r="67" spans="2:11">
      <c r="B67" t="s">
        <v>44</v>
      </c>
      <c r="D67">
        <f>COUNTIF($D$8:$D$62, "B+")</f>
        <v>5</v>
      </c>
      <c r="E67">
        <f>COUNTIF($E$8:$E$62, "B+")</f>
        <v>0</v>
      </c>
      <c r="F67">
        <f>COUNTIF($F$8:$F$62, "B+")</f>
        <v>0</v>
      </c>
      <c r="G67">
        <f>COUNTIF($G$8:$G$62, "B+")</f>
        <v>12</v>
      </c>
      <c r="H67">
        <f>COUNTIF($H$8:$H$62, "B+")</f>
        <v>10</v>
      </c>
      <c r="I67">
        <f>COUNTIF($I$8:$I$62, "B+")</f>
        <v>10</v>
      </c>
      <c r="J67">
        <f>COUNTIF($J$8:$J$62, "B+")</f>
        <v>8</v>
      </c>
      <c r="K67">
        <f>COUNTIF($K$8:$K$62, "B+")</f>
        <v>18</v>
      </c>
    </row>
    <row r="68" spans="2:11">
      <c r="B68" t="s">
        <v>43</v>
      </c>
      <c r="D68">
        <f>COUNTIF($D$8:$D$62, "B")</f>
        <v>10</v>
      </c>
      <c r="E68">
        <f>COUNTIF($E$8:$E$62, "B")</f>
        <v>0</v>
      </c>
      <c r="F68">
        <f>COUNTIF($F$8:$F$62, "B")</f>
        <v>1</v>
      </c>
      <c r="G68">
        <f>COUNTIF($G$8:$G$62, "B")</f>
        <v>15</v>
      </c>
      <c r="H68">
        <f>COUNTIF($H$8:$H$62, "B")</f>
        <v>20</v>
      </c>
      <c r="I68">
        <f>COUNTIF($I$8:$I$62, "B")</f>
        <v>14</v>
      </c>
      <c r="J68">
        <f>COUNTIF($J$8:$J$62, "B")</f>
        <v>14</v>
      </c>
      <c r="K68">
        <f>COUNTIF($K$8:$K$62, "B")</f>
        <v>18</v>
      </c>
    </row>
    <row r="69" spans="2:11">
      <c r="B69" t="s">
        <v>42</v>
      </c>
      <c r="D69">
        <f>COUNTIF($D$8:$D$62, "C")</f>
        <v>19</v>
      </c>
      <c r="E69">
        <f>COUNTIF($E$8:$E$62, "C")</f>
        <v>0</v>
      </c>
      <c r="F69">
        <f>COUNTIF($F$8:$F$62, "C")</f>
        <v>0</v>
      </c>
      <c r="G69">
        <f>COUNTIF($G$8:$G$62, "C")</f>
        <v>13</v>
      </c>
      <c r="H69">
        <f>COUNTIF($H$8:$H$62, "C")</f>
        <v>10</v>
      </c>
      <c r="I69">
        <f>COUNTIF($I$8:$I$62, "C")</f>
        <v>24</v>
      </c>
      <c r="J69">
        <f>COUNTIF($J$8:$J$62, "C")</f>
        <v>2</v>
      </c>
      <c r="K69">
        <f>COUNTIF($K$8:$K$62, "C")</f>
        <v>9</v>
      </c>
    </row>
    <row r="70" spans="2:11">
      <c r="B70" t="s">
        <v>41</v>
      </c>
      <c r="D70">
        <f>COUNTIF($D$8:$D$62, "RA")</f>
        <v>15</v>
      </c>
      <c r="E70">
        <f>COUNTIF($E$8:$E$62, "RA")</f>
        <v>2</v>
      </c>
      <c r="F70">
        <f>COUNTIF($F$8:$F$62, "RA")</f>
        <v>0</v>
      </c>
      <c r="G70">
        <f>COUNTIF($G$8:$G$62, "RA")</f>
        <v>11</v>
      </c>
      <c r="H70">
        <f>COUNTIF($H$8:$H$62, "RA")</f>
        <v>8</v>
      </c>
      <c r="I70">
        <f>COUNTIF($I$8:$I$62, "RA")</f>
        <v>5</v>
      </c>
      <c r="J70">
        <f>COUNTIF($J$8:$J$62, "RA")</f>
        <v>24</v>
      </c>
      <c r="K70">
        <f>COUNTIF($K$8:$K$62, "RA")</f>
        <v>3</v>
      </c>
    </row>
    <row r="71" spans="2:11">
      <c r="B71" t="s">
        <v>40</v>
      </c>
      <c r="D71">
        <f>COUNTIF($D$8:$D$62, "AA")</f>
        <v>0</v>
      </c>
      <c r="E71">
        <f>COUNTIF($E$8:$E$62, "AA")</f>
        <v>0</v>
      </c>
      <c r="F71">
        <f>COUNTIF($F$8:$F$62, "AA")</f>
        <v>0</v>
      </c>
      <c r="G71">
        <f>COUNTIF($G$8:$G$62, "AA")</f>
        <v>0</v>
      </c>
      <c r="H71">
        <f>COUNTIF($H$8:$H$62, "AA")</f>
        <v>0</v>
      </c>
      <c r="I71">
        <f>COUNTIF($I$8:$I$62, "AA")</f>
        <v>0</v>
      </c>
      <c r="J71">
        <f>COUNTIF($J$8:$J$62, "AA")</f>
        <v>0</v>
      </c>
      <c r="K71">
        <f>COUNTIF($K$8:$K$62, "AA")</f>
        <v>0</v>
      </c>
    </row>
    <row r="72" spans="2:11">
      <c r="B72" t="s">
        <v>39</v>
      </c>
      <c r="D72">
        <f>COUNTIF($D$8:$D$62, "MM")</f>
        <v>0</v>
      </c>
      <c r="E72">
        <f>COUNTIF($E$8:$E$62, "MM")</f>
        <v>0</v>
      </c>
      <c r="F72">
        <f>COUNTIF($F$8:$F$62, "MM")</f>
        <v>0</v>
      </c>
      <c r="G72">
        <f>COUNTIF($G$8:$G$62, "MM")</f>
        <v>0</v>
      </c>
      <c r="H72">
        <f>COUNTIF($H$8:$H$62, "MM")</f>
        <v>0</v>
      </c>
      <c r="I72">
        <f>COUNTIF($I$8:$I$62, "MM")</f>
        <v>0</v>
      </c>
      <c r="J72">
        <f>COUNTIF($J$8:$J$62, "MM")</f>
        <v>0</v>
      </c>
      <c r="K72">
        <f>COUNTIF($K$8:$K$62, "MM")</f>
        <v>0</v>
      </c>
    </row>
    <row r="74" spans="2:11">
      <c r="B74" t="s">
        <v>38</v>
      </c>
      <c r="D74">
        <v>52</v>
      </c>
      <c r="E74">
        <v>2</v>
      </c>
      <c r="F74">
        <v>1</v>
      </c>
      <c r="G74">
        <v>55</v>
      </c>
      <c r="H74">
        <v>55</v>
      </c>
      <c r="I74">
        <v>55</v>
      </c>
      <c r="J74">
        <v>55</v>
      </c>
      <c r="K74">
        <v>55</v>
      </c>
    </row>
    <row r="75" spans="2:11">
      <c r="B75" t="s">
        <v>37</v>
      </c>
      <c r="D75">
        <f>SUM($D$64:$D$69)</f>
        <v>37</v>
      </c>
      <c r="E75">
        <f>SUM($E$64:$E$69)</f>
        <v>0</v>
      </c>
      <c r="F75">
        <f>SUM($F$64:$F$69)</f>
        <v>1</v>
      </c>
      <c r="G75">
        <f>SUM($G$64:$G$69)</f>
        <v>44</v>
      </c>
      <c r="H75">
        <f>SUM($H$64:$H$69)</f>
        <v>47</v>
      </c>
      <c r="I75">
        <f>SUM($I$64:$I$69)</f>
        <v>50</v>
      </c>
      <c r="J75">
        <f>SUM($J$64:$J$69)</f>
        <v>31</v>
      </c>
      <c r="K75">
        <f>SUM($K$64:$K$69)</f>
        <v>52</v>
      </c>
    </row>
    <row r="76" spans="2:11">
      <c r="B76" t="s">
        <v>36</v>
      </c>
      <c r="D76">
        <v>71.150000000000006</v>
      </c>
      <c r="E76">
        <v>0</v>
      </c>
      <c r="F76">
        <v>100</v>
      </c>
      <c r="G76">
        <v>80</v>
      </c>
      <c r="H76">
        <v>85.45</v>
      </c>
      <c r="I76">
        <v>90.91</v>
      </c>
      <c r="J76">
        <v>56.36</v>
      </c>
      <c r="K76">
        <v>94.55</v>
      </c>
    </row>
    <row r="77" spans="2:11">
      <c r="B77" t="s">
        <v>35</v>
      </c>
      <c r="D77">
        <v>15</v>
      </c>
      <c r="E77">
        <v>2</v>
      </c>
      <c r="F77">
        <v>0</v>
      </c>
      <c r="G77">
        <v>11</v>
      </c>
      <c r="H77">
        <v>8</v>
      </c>
      <c r="I77">
        <v>5</v>
      </c>
      <c r="J77">
        <v>24</v>
      </c>
      <c r="K77">
        <v>3</v>
      </c>
    </row>
    <row r="78" spans="2:11">
      <c r="B78" t="s">
        <v>34</v>
      </c>
      <c r="D78">
        <v>28.85</v>
      </c>
      <c r="E78">
        <v>100</v>
      </c>
      <c r="F78">
        <v>0</v>
      </c>
      <c r="G78">
        <v>20</v>
      </c>
      <c r="H78">
        <v>14.55</v>
      </c>
      <c r="I78">
        <v>9.09</v>
      </c>
      <c r="J78">
        <v>43.64</v>
      </c>
      <c r="K78">
        <v>5.45</v>
      </c>
    </row>
    <row r="82" spans="1:13">
      <c r="A82" t="s">
        <v>30</v>
      </c>
      <c r="B82" t="s">
        <v>29</v>
      </c>
      <c r="F82" t="s">
        <v>170</v>
      </c>
      <c r="L82">
        <v>71.150000000000006</v>
      </c>
      <c r="M82">
        <v>1</v>
      </c>
    </row>
    <row r="83" spans="1:13">
      <c r="A83" t="s">
        <v>108</v>
      </c>
      <c r="B83" t="s">
        <v>112</v>
      </c>
      <c r="F83" t="s">
        <v>171</v>
      </c>
      <c r="L83">
        <v>0</v>
      </c>
      <c r="M83">
        <v>1</v>
      </c>
    </row>
    <row r="84" spans="1:13">
      <c r="A84" t="s">
        <v>33</v>
      </c>
      <c r="B84" t="s">
        <v>32</v>
      </c>
      <c r="F84" t="s">
        <v>172</v>
      </c>
      <c r="L84">
        <v>100</v>
      </c>
      <c r="M84">
        <v>1</v>
      </c>
    </row>
    <row r="85" spans="1:13">
      <c r="A85" t="s">
        <v>27</v>
      </c>
      <c r="B85" t="s">
        <v>26</v>
      </c>
      <c r="F85" t="s">
        <v>173</v>
      </c>
      <c r="L85">
        <v>80</v>
      </c>
      <c r="M85">
        <v>2</v>
      </c>
    </row>
    <row r="86" spans="1:13">
      <c r="A86" t="s">
        <v>109</v>
      </c>
      <c r="B86" t="s">
        <v>174</v>
      </c>
      <c r="F86" t="s">
        <v>175</v>
      </c>
      <c r="L86">
        <v>85.45</v>
      </c>
      <c r="M86">
        <v>3</v>
      </c>
    </row>
    <row r="87" spans="1:13">
      <c r="A87" t="s">
        <v>110</v>
      </c>
      <c r="B87" t="s">
        <v>176</v>
      </c>
      <c r="F87" t="s">
        <v>177</v>
      </c>
      <c r="L87">
        <v>90.91</v>
      </c>
      <c r="M87">
        <v>3</v>
      </c>
    </row>
    <row r="88" spans="1:13">
      <c r="A88" t="s">
        <v>111</v>
      </c>
      <c r="B88" t="s">
        <v>178</v>
      </c>
      <c r="F88" t="s">
        <v>179</v>
      </c>
      <c r="L88">
        <v>56.36</v>
      </c>
      <c r="M88">
        <v>3</v>
      </c>
    </row>
    <row r="89" spans="1:13">
      <c r="A89" t="s">
        <v>11</v>
      </c>
      <c r="B89" t="s">
        <v>180</v>
      </c>
      <c r="F89" t="s">
        <v>181</v>
      </c>
      <c r="L89">
        <v>94.55</v>
      </c>
      <c r="M89">
        <v>4</v>
      </c>
    </row>
  </sheetData>
  <mergeCells count="2">
    <mergeCell ref="A1:K1"/>
    <mergeCell ref="A2:K2"/>
  </mergeCells>
  <conditionalFormatting sqref="D4:K63">
    <cfRule type="containsText" dxfId="2" priority="1" stopIfTrue="1" operator="containsText" text="RA">
      <formula>NOT(ISERROR(SEARCH("RA",D4)))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M73"/>
  <sheetViews>
    <sheetView tabSelected="1" workbookViewId="0">
      <selection activeCell="B2" sqref="B2"/>
    </sheetView>
  </sheetViews>
  <sheetFormatPr defaultRowHeight="15"/>
  <cols>
    <col min="2" max="2" width="15.140625" bestFit="1" customWidth="1"/>
    <col min="3" max="3" width="26.140625" bestFit="1" customWidth="1"/>
    <col min="4" max="5" width="4" bestFit="1" customWidth="1"/>
    <col min="6" max="6" width="6" bestFit="1" customWidth="1"/>
    <col min="7" max="7" width="4" bestFit="1" customWidth="1"/>
    <col min="8" max="8" width="6" bestFit="1" customWidth="1"/>
    <col min="9" max="11" width="4" bestFit="1" customWidth="1"/>
    <col min="12" max="12" width="6" bestFit="1" customWidth="1"/>
  </cols>
  <sheetData>
    <row r="1" spans="1:12" ht="43.5">
      <c r="C1" t="s">
        <v>105</v>
      </c>
      <c r="D1" s="4" t="s">
        <v>33</v>
      </c>
      <c r="E1" s="4" t="s">
        <v>30</v>
      </c>
      <c r="F1" s="4" t="s">
        <v>27</v>
      </c>
      <c r="G1" s="4" t="s">
        <v>24</v>
      </c>
      <c r="H1" s="4" t="s">
        <v>21</v>
      </c>
      <c r="I1" s="4" t="s">
        <v>19</v>
      </c>
      <c r="J1" s="4" t="s">
        <v>17</v>
      </c>
      <c r="K1" s="4" t="s">
        <v>14</v>
      </c>
      <c r="L1" s="4" t="s">
        <v>11</v>
      </c>
    </row>
    <row r="2" spans="1:12" ht="44.25">
      <c r="C2" t="s">
        <v>104</v>
      </c>
      <c r="D2" s="4" t="s">
        <v>103</v>
      </c>
      <c r="E2" s="4" t="s">
        <v>29</v>
      </c>
      <c r="F2" s="4" t="s">
        <v>102</v>
      </c>
      <c r="G2" s="4" t="s">
        <v>101</v>
      </c>
      <c r="H2" s="4" t="s">
        <v>100</v>
      </c>
      <c r="I2" s="4" t="s">
        <v>101</v>
      </c>
      <c r="J2" s="4" t="s">
        <v>100</v>
      </c>
      <c r="K2" s="4" t="s">
        <v>99</v>
      </c>
      <c r="L2" s="4" t="s">
        <v>98</v>
      </c>
    </row>
    <row r="3" spans="1:12">
      <c r="C3" t="s">
        <v>97</v>
      </c>
      <c r="D3" s="2">
        <v>1</v>
      </c>
      <c r="E3" s="2">
        <v>1</v>
      </c>
      <c r="F3" s="2">
        <v>2</v>
      </c>
      <c r="G3" s="2">
        <v>3</v>
      </c>
      <c r="H3" s="2">
        <v>3</v>
      </c>
      <c r="I3" s="2">
        <v>3</v>
      </c>
      <c r="J3" s="2">
        <v>3</v>
      </c>
      <c r="K3" s="2">
        <v>3</v>
      </c>
      <c r="L3" s="2">
        <v>4</v>
      </c>
    </row>
    <row r="4" spans="1:12">
      <c r="C4" t="s">
        <v>96</v>
      </c>
      <c r="D4" s="2">
        <v>4</v>
      </c>
      <c r="E4" s="2">
        <v>4</v>
      </c>
      <c r="F4" s="2">
        <v>4</v>
      </c>
      <c r="G4" s="2">
        <v>4</v>
      </c>
      <c r="H4" s="2">
        <v>3</v>
      </c>
      <c r="I4" s="2">
        <v>4</v>
      </c>
      <c r="J4" s="2">
        <v>2</v>
      </c>
      <c r="K4" s="2">
        <v>2</v>
      </c>
      <c r="L4" s="2">
        <v>2</v>
      </c>
    </row>
    <row r="5" spans="1:12">
      <c r="C5" t="s">
        <v>182</v>
      </c>
      <c r="D5" s="2" t="s">
        <v>183</v>
      </c>
      <c r="E5" s="2" t="s">
        <v>183</v>
      </c>
      <c r="F5" s="2" t="s">
        <v>183</v>
      </c>
      <c r="G5" s="2" t="s">
        <v>183</v>
      </c>
      <c r="H5" s="2" t="s">
        <v>183</v>
      </c>
      <c r="I5" s="2" t="s">
        <v>183</v>
      </c>
      <c r="J5" s="2" t="s">
        <v>184</v>
      </c>
      <c r="K5" s="2" t="s">
        <v>184</v>
      </c>
      <c r="L5" s="2" t="s">
        <v>183</v>
      </c>
    </row>
    <row r="6" spans="1:12">
      <c r="A6">
        <v>1</v>
      </c>
      <c r="B6" s="3">
        <v>20193111527101</v>
      </c>
      <c r="C6" t="s">
        <v>95</v>
      </c>
      <c r="D6" s="2" t="s">
        <v>58</v>
      </c>
      <c r="E6" s="2"/>
      <c r="F6" s="2" t="s">
        <v>51</v>
      </c>
      <c r="G6" s="2" t="s">
        <v>51</v>
      </c>
      <c r="H6" s="2" t="s">
        <v>53</v>
      </c>
      <c r="I6" s="2" t="s">
        <v>48</v>
      </c>
      <c r="J6" s="2" t="s">
        <v>49</v>
      </c>
      <c r="K6" s="2" t="s">
        <v>49</v>
      </c>
      <c r="L6" s="2" t="s">
        <v>58</v>
      </c>
    </row>
    <row r="7" spans="1:12">
      <c r="A7">
        <v>2</v>
      </c>
      <c r="B7" s="3">
        <v>20193111527102</v>
      </c>
      <c r="C7" t="s">
        <v>94</v>
      </c>
      <c r="D7" s="2"/>
      <c r="E7" s="2" t="s">
        <v>48</v>
      </c>
      <c r="F7" s="2" t="s">
        <v>50</v>
      </c>
      <c r="G7" s="2" t="s">
        <v>48</v>
      </c>
      <c r="H7" s="2" t="s">
        <v>58</v>
      </c>
      <c r="I7" s="2" t="s">
        <v>48</v>
      </c>
      <c r="J7" s="2" t="s">
        <v>49</v>
      </c>
      <c r="K7" s="2" t="s">
        <v>53</v>
      </c>
      <c r="L7" s="2" t="s">
        <v>58</v>
      </c>
    </row>
    <row r="8" spans="1:12">
      <c r="A8">
        <v>3</v>
      </c>
      <c r="B8" s="3">
        <v>20193111527103</v>
      </c>
      <c r="C8" t="s">
        <v>93</v>
      </c>
      <c r="D8" s="2"/>
      <c r="E8" s="2" t="s">
        <v>51</v>
      </c>
      <c r="F8" s="2" t="s">
        <v>50</v>
      </c>
      <c r="G8" s="2" t="s">
        <v>48</v>
      </c>
      <c r="H8" s="2" t="s">
        <v>48</v>
      </c>
      <c r="I8" s="2" t="s">
        <v>48</v>
      </c>
      <c r="J8" s="2" t="s">
        <v>53</v>
      </c>
      <c r="K8" s="2" t="s">
        <v>55</v>
      </c>
      <c r="L8" s="2" t="s">
        <v>48</v>
      </c>
    </row>
    <row r="9" spans="1:12">
      <c r="A9">
        <v>4</v>
      </c>
      <c r="B9" s="3">
        <v>20193111527104</v>
      </c>
      <c r="C9" t="s">
        <v>92</v>
      </c>
      <c r="D9" s="2"/>
      <c r="E9" s="2" t="s">
        <v>51</v>
      </c>
      <c r="F9" s="2" t="s">
        <v>58</v>
      </c>
      <c r="G9" s="2" t="s">
        <v>51</v>
      </c>
      <c r="H9" s="2" t="s">
        <v>48</v>
      </c>
      <c r="I9" s="2" t="s">
        <v>51</v>
      </c>
      <c r="J9" s="2" t="s">
        <v>55</v>
      </c>
      <c r="K9" s="2" t="s">
        <v>55</v>
      </c>
      <c r="L9" s="2" t="s">
        <v>48</v>
      </c>
    </row>
    <row r="10" spans="1:12">
      <c r="A10">
        <v>5</v>
      </c>
      <c r="B10" s="3">
        <v>20193111527105</v>
      </c>
      <c r="C10" t="s">
        <v>91</v>
      </c>
      <c r="D10" s="2" t="s">
        <v>48</v>
      </c>
      <c r="E10" s="2"/>
      <c r="F10" s="2" t="s">
        <v>48</v>
      </c>
      <c r="G10" s="2" t="s">
        <v>51</v>
      </c>
      <c r="H10" s="2" t="s">
        <v>49</v>
      </c>
      <c r="I10" s="2" t="s">
        <v>51</v>
      </c>
      <c r="J10" s="2" t="s">
        <v>55</v>
      </c>
      <c r="K10" s="2" t="s">
        <v>49</v>
      </c>
      <c r="L10" s="2" t="s">
        <v>48</v>
      </c>
    </row>
    <row r="11" spans="1:12">
      <c r="A11">
        <v>6</v>
      </c>
      <c r="B11" s="3">
        <v>20193111527106</v>
      </c>
      <c r="C11" t="s">
        <v>90</v>
      </c>
      <c r="D11" s="2" t="s">
        <v>53</v>
      </c>
      <c r="E11" s="2"/>
      <c r="F11" s="2" t="s">
        <v>48</v>
      </c>
      <c r="G11" s="2" t="s">
        <v>51</v>
      </c>
      <c r="H11" s="2" t="s">
        <v>55</v>
      </c>
      <c r="I11" s="2" t="s">
        <v>55</v>
      </c>
      <c r="J11" s="2" t="s">
        <v>49</v>
      </c>
      <c r="K11" s="2" t="s">
        <v>49</v>
      </c>
      <c r="L11" s="2" t="s">
        <v>48</v>
      </c>
    </row>
    <row r="12" spans="1:12">
      <c r="A12">
        <v>7</v>
      </c>
      <c r="B12" s="3">
        <v>20193111527108</v>
      </c>
      <c r="C12" t="s">
        <v>89</v>
      </c>
      <c r="D12" s="2"/>
      <c r="E12" s="2" t="s">
        <v>55</v>
      </c>
      <c r="F12" s="2" t="s">
        <v>51</v>
      </c>
      <c r="G12" s="2" t="s">
        <v>51</v>
      </c>
      <c r="H12" s="2" t="s">
        <v>48</v>
      </c>
      <c r="I12" s="2" t="s">
        <v>53</v>
      </c>
      <c r="J12" s="2" t="s">
        <v>49</v>
      </c>
      <c r="K12" s="2" t="s">
        <v>49</v>
      </c>
      <c r="L12" s="2" t="s">
        <v>48</v>
      </c>
    </row>
    <row r="13" spans="1:12">
      <c r="A13">
        <v>8</v>
      </c>
      <c r="B13" s="3">
        <v>20193111527109</v>
      </c>
      <c r="C13" t="s">
        <v>88</v>
      </c>
      <c r="D13" s="2" t="s">
        <v>51</v>
      </c>
      <c r="E13" s="2"/>
      <c r="F13" s="2" t="s">
        <v>50</v>
      </c>
      <c r="G13" s="2" t="s">
        <v>48</v>
      </c>
      <c r="H13" s="2" t="s">
        <v>51</v>
      </c>
      <c r="I13" s="2" t="s">
        <v>55</v>
      </c>
      <c r="J13" s="2" t="s">
        <v>49</v>
      </c>
      <c r="K13" s="2" t="s">
        <v>49</v>
      </c>
      <c r="L13" s="2" t="s">
        <v>51</v>
      </c>
    </row>
    <row r="14" spans="1:12">
      <c r="A14">
        <v>9</v>
      </c>
      <c r="B14" s="3">
        <v>20193111527110</v>
      </c>
      <c r="C14" t="s">
        <v>87</v>
      </c>
      <c r="D14" s="2" t="s">
        <v>51</v>
      </c>
      <c r="E14" s="2"/>
      <c r="F14" s="2" t="s">
        <v>51</v>
      </c>
      <c r="G14" s="2" t="s">
        <v>53</v>
      </c>
      <c r="H14" s="2" t="s">
        <v>51</v>
      </c>
      <c r="I14" s="2" t="s">
        <v>55</v>
      </c>
      <c r="J14" s="2" t="s">
        <v>49</v>
      </c>
      <c r="K14" s="2" t="s">
        <v>49</v>
      </c>
      <c r="L14" s="2" t="s">
        <v>51</v>
      </c>
    </row>
    <row r="15" spans="1:12">
      <c r="A15">
        <v>10</v>
      </c>
      <c r="B15" s="3">
        <v>20193111527111</v>
      </c>
      <c r="C15" t="s">
        <v>86</v>
      </c>
      <c r="D15" s="2"/>
      <c r="E15" s="2" t="s">
        <v>53</v>
      </c>
      <c r="F15" s="2" t="s">
        <v>50</v>
      </c>
      <c r="G15" s="2" t="s">
        <v>48</v>
      </c>
      <c r="H15" s="2" t="s">
        <v>50</v>
      </c>
      <c r="I15" s="2" t="s">
        <v>53</v>
      </c>
      <c r="J15" s="2" t="s">
        <v>49</v>
      </c>
      <c r="K15" s="2" t="s">
        <v>49</v>
      </c>
      <c r="L15" s="2" t="s">
        <v>48</v>
      </c>
    </row>
    <row r="16" spans="1:12">
      <c r="A16">
        <v>11</v>
      </c>
      <c r="B16" s="3">
        <v>20193111527112</v>
      </c>
      <c r="C16" t="s">
        <v>85</v>
      </c>
      <c r="D16" s="2"/>
      <c r="E16" s="2" t="s">
        <v>51</v>
      </c>
      <c r="F16" s="2" t="s">
        <v>48</v>
      </c>
      <c r="G16" s="2" t="s">
        <v>48</v>
      </c>
      <c r="H16" s="2" t="s">
        <v>48</v>
      </c>
      <c r="I16" s="2" t="s">
        <v>51</v>
      </c>
      <c r="J16" s="2" t="s">
        <v>55</v>
      </c>
      <c r="K16" s="2" t="s">
        <v>49</v>
      </c>
      <c r="L16" s="2" t="s">
        <v>51</v>
      </c>
    </row>
    <row r="17" spans="1:12">
      <c r="A17">
        <v>12</v>
      </c>
      <c r="B17" s="3">
        <v>20193111527113</v>
      </c>
      <c r="C17" t="s">
        <v>84</v>
      </c>
      <c r="D17" s="2"/>
      <c r="E17" s="2" t="s">
        <v>53</v>
      </c>
      <c r="F17" s="2" t="s">
        <v>50</v>
      </c>
      <c r="G17" s="2" t="s">
        <v>48</v>
      </c>
      <c r="H17" s="2" t="s">
        <v>50</v>
      </c>
      <c r="I17" s="2" t="s">
        <v>51</v>
      </c>
      <c r="J17" s="2" t="s">
        <v>49</v>
      </c>
      <c r="K17" s="2" t="s">
        <v>49</v>
      </c>
      <c r="L17" s="2" t="s">
        <v>58</v>
      </c>
    </row>
    <row r="18" spans="1:12">
      <c r="A18">
        <v>13</v>
      </c>
      <c r="B18" s="3">
        <v>20193111527114</v>
      </c>
      <c r="C18" t="s">
        <v>83</v>
      </c>
      <c r="D18" s="2"/>
      <c r="E18" s="2" t="s">
        <v>48</v>
      </c>
      <c r="F18" s="2" t="s">
        <v>58</v>
      </c>
      <c r="G18" s="2" t="s">
        <v>58</v>
      </c>
      <c r="H18" s="2" t="s">
        <v>50</v>
      </c>
      <c r="I18" s="2" t="s">
        <v>48</v>
      </c>
      <c r="J18" s="2" t="s">
        <v>55</v>
      </c>
      <c r="K18" s="2" t="s">
        <v>53</v>
      </c>
      <c r="L18" s="2" t="s">
        <v>58</v>
      </c>
    </row>
    <row r="19" spans="1:12">
      <c r="A19">
        <v>14</v>
      </c>
      <c r="B19" s="3">
        <v>20193111527115</v>
      </c>
      <c r="C19" t="s">
        <v>82</v>
      </c>
      <c r="D19" s="2"/>
      <c r="E19" s="2" t="s">
        <v>51</v>
      </c>
      <c r="F19" s="2" t="s">
        <v>50</v>
      </c>
      <c r="G19" s="2" t="s">
        <v>58</v>
      </c>
      <c r="H19" s="2" t="s">
        <v>50</v>
      </c>
      <c r="I19" s="2" t="s">
        <v>58</v>
      </c>
      <c r="J19" s="2" t="s">
        <v>53</v>
      </c>
      <c r="K19" s="2" t="s">
        <v>53</v>
      </c>
      <c r="L19" s="2" t="s">
        <v>58</v>
      </c>
    </row>
    <row r="20" spans="1:12">
      <c r="A20">
        <v>15</v>
      </c>
      <c r="B20" s="3">
        <v>20193111527116</v>
      </c>
      <c r="C20" t="s">
        <v>81</v>
      </c>
      <c r="D20" s="2"/>
      <c r="E20" s="2" t="s">
        <v>48</v>
      </c>
      <c r="F20" s="2" t="s">
        <v>48</v>
      </c>
      <c r="G20" s="2" t="s">
        <v>48</v>
      </c>
      <c r="H20" s="2" t="s">
        <v>48</v>
      </c>
      <c r="I20" s="2" t="s">
        <v>51</v>
      </c>
      <c r="J20" s="2" t="s">
        <v>55</v>
      </c>
      <c r="K20" s="2" t="s">
        <v>49</v>
      </c>
      <c r="L20" s="2" t="s">
        <v>48</v>
      </c>
    </row>
    <row r="21" spans="1:12">
      <c r="A21">
        <v>16</v>
      </c>
      <c r="B21" s="3">
        <v>20193111527117</v>
      </c>
      <c r="C21" t="s">
        <v>80</v>
      </c>
      <c r="D21" s="2"/>
      <c r="E21" s="2"/>
      <c r="F21" s="2"/>
      <c r="G21" s="2"/>
      <c r="H21" s="2"/>
      <c r="I21" s="2"/>
      <c r="J21" s="2" t="s">
        <v>79</v>
      </c>
      <c r="K21" s="2" t="s">
        <v>79</v>
      </c>
      <c r="L21" s="2"/>
    </row>
    <row r="22" spans="1:12">
      <c r="A22">
        <v>17</v>
      </c>
      <c r="B22" s="3">
        <v>20193111527118</v>
      </c>
      <c r="C22" t="s">
        <v>78</v>
      </c>
      <c r="D22" s="2" t="s">
        <v>48</v>
      </c>
      <c r="E22" s="2"/>
      <c r="F22" s="2" t="s">
        <v>50</v>
      </c>
      <c r="G22" s="2" t="s">
        <v>51</v>
      </c>
      <c r="H22" s="2" t="s">
        <v>50</v>
      </c>
      <c r="I22" s="2" t="s">
        <v>58</v>
      </c>
      <c r="J22" s="2" t="s">
        <v>55</v>
      </c>
      <c r="K22" s="2" t="s">
        <v>55</v>
      </c>
      <c r="L22" s="2" t="s">
        <v>48</v>
      </c>
    </row>
    <row r="23" spans="1:12">
      <c r="A23">
        <v>18</v>
      </c>
      <c r="B23" s="3">
        <v>20193111527119</v>
      </c>
      <c r="C23" t="s">
        <v>77</v>
      </c>
      <c r="D23" s="2"/>
      <c r="E23" s="2" t="s">
        <v>53</v>
      </c>
      <c r="F23" s="2" t="s">
        <v>50</v>
      </c>
      <c r="G23" s="2" t="s">
        <v>48</v>
      </c>
      <c r="H23" s="2" t="s">
        <v>50</v>
      </c>
      <c r="I23" s="2" t="s">
        <v>51</v>
      </c>
      <c r="J23" s="2" t="s">
        <v>53</v>
      </c>
      <c r="K23" s="2" t="s">
        <v>55</v>
      </c>
      <c r="L23" s="2" t="s">
        <v>48</v>
      </c>
    </row>
    <row r="24" spans="1:12">
      <c r="A24">
        <v>19</v>
      </c>
      <c r="B24" s="3">
        <v>20193111527120</v>
      </c>
      <c r="C24" t="s">
        <v>76</v>
      </c>
      <c r="D24" s="2" t="s">
        <v>48</v>
      </c>
      <c r="E24" s="2"/>
      <c r="F24" s="2" t="s">
        <v>48</v>
      </c>
      <c r="G24" s="2" t="s">
        <v>51</v>
      </c>
      <c r="H24" s="2" t="s">
        <v>48</v>
      </c>
      <c r="I24" s="2" t="s">
        <v>53</v>
      </c>
      <c r="J24" s="2" t="s">
        <v>49</v>
      </c>
      <c r="K24" s="2" t="s">
        <v>49</v>
      </c>
      <c r="L24" s="2" t="s">
        <v>48</v>
      </c>
    </row>
    <row r="25" spans="1:12">
      <c r="A25">
        <v>20</v>
      </c>
      <c r="B25" s="3">
        <v>20193111527121</v>
      </c>
      <c r="C25" t="s">
        <v>75</v>
      </c>
      <c r="D25" s="2" t="s">
        <v>48</v>
      </c>
      <c r="E25" s="2"/>
      <c r="F25" s="2" t="s">
        <v>53</v>
      </c>
      <c r="G25" s="2" t="s">
        <v>55</v>
      </c>
      <c r="H25" s="2" t="s">
        <v>53</v>
      </c>
      <c r="I25" s="2" t="s">
        <v>55</v>
      </c>
      <c r="J25" s="2" t="s">
        <v>49</v>
      </c>
      <c r="K25" s="2" t="s">
        <v>49</v>
      </c>
      <c r="L25" s="2" t="s">
        <v>51</v>
      </c>
    </row>
    <row r="26" spans="1:12">
      <c r="A26">
        <v>21</v>
      </c>
      <c r="B26" s="3">
        <v>20193111527122</v>
      </c>
      <c r="C26" t="s">
        <v>74</v>
      </c>
      <c r="D26" s="2"/>
      <c r="E26" s="2" t="s">
        <v>53</v>
      </c>
      <c r="F26" s="2" t="s">
        <v>58</v>
      </c>
      <c r="G26" s="2" t="s">
        <v>58</v>
      </c>
      <c r="H26" s="2" t="s">
        <v>50</v>
      </c>
      <c r="I26" s="2" t="s">
        <v>51</v>
      </c>
      <c r="J26" s="2" t="s">
        <v>55</v>
      </c>
      <c r="K26" s="2" t="s">
        <v>55</v>
      </c>
      <c r="L26" s="2" t="s">
        <v>58</v>
      </c>
    </row>
    <row r="27" spans="1:12">
      <c r="A27">
        <v>22</v>
      </c>
      <c r="B27" s="3">
        <v>20193111527123</v>
      </c>
      <c r="C27" t="s">
        <v>73</v>
      </c>
      <c r="D27" s="2" t="s">
        <v>51</v>
      </c>
      <c r="E27" s="2"/>
      <c r="F27" s="2" t="s">
        <v>51</v>
      </c>
      <c r="G27" s="2" t="s">
        <v>48</v>
      </c>
      <c r="H27" s="2" t="s">
        <v>51</v>
      </c>
      <c r="I27" s="2" t="s">
        <v>55</v>
      </c>
      <c r="J27" s="2" t="s">
        <v>49</v>
      </c>
      <c r="K27" s="2" t="s">
        <v>49</v>
      </c>
      <c r="L27" s="2" t="s">
        <v>51</v>
      </c>
    </row>
    <row r="28" spans="1:12">
      <c r="A28">
        <v>23</v>
      </c>
      <c r="B28" s="3">
        <v>20193111527124</v>
      </c>
      <c r="C28" t="s">
        <v>72</v>
      </c>
      <c r="D28" s="2"/>
      <c r="E28" s="2" t="s">
        <v>53</v>
      </c>
      <c r="F28" s="2" t="s">
        <v>58</v>
      </c>
      <c r="G28" s="2" t="s">
        <v>58</v>
      </c>
      <c r="H28" s="2" t="s">
        <v>50</v>
      </c>
      <c r="I28" s="2" t="s">
        <v>58</v>
      </c>
      <c r="J28" s="2" t="s">
        <v>55</v>
      </c>
      <c r="K28" s="2" t="s">
        <v>49</v>
      </c>
      <c r="L28" s="2" t="s">
        <v>58</v>
      </c>
    </row>
    <row r="29" spans="1:12">
      <c r="A29">
        <v>24</v>
      </c>
      <c r="B29" s="3">
        <v>20193111527125</v>
      </c>
      <c r="C29" t="s">
        <v>71</v>
      </c>
      <c r="D29" s="2"/>
      <c r="E29" s="2" t="s">
        <v>51</v>
      </c>
      <c r="F29" s="2" t="s">
        <v>48</v>
      </c>
      <c r="G29" s="2" t="s">
        <v>53</v>
      </c>
      <c r="H29" s="2" t="s">
        <v>53</v>
      </c>
      <c r="I29" s="2" t="s">
        <v>55</v>
      </c>
      <c r="J29" s="2" t="s">
        <v>49</v>
      </c>
      <c r="K29" s="2" t="s">
        <v>49</v>
      </c>
      <c r="L29" s="2" t="s">
        <v>53</v>
      </c>
    </row>
    <row r="30" spans="1:12">
      <c r="A30">
        <v>25</v>
      </c>
      <c r="B30" s="3">
        <v>20193111527126</v>
      </c>
      <c r="C30" t="s">
        <v>70</v>
      </c>
      <c r="D30" s="2"/>
      <c r="E30" s="2" t="s">
        <v>51</v>
      </c>
      <c r="F30" s="2" t="s">
        <v>48</v>
      </c>
      <c r="G30" s="2" t="s">
        <v>51</v>
      </c>
      <c r="H30" s="2" t="s">
        <v>51</v>
      </c>
      <c r="I30" s="2" t="s">
        <v>55</v>
      </c>
      <c r="J30" s="2" t="s">
        <v>49</v>
      </c>
      <c r="K30" s="2" t="s">
        <v>49</v>
      </c>
      <c r="L30" s="2" t="s">
        <v>53</v>
      </c>
    </row>
    <row r="31" spans="1:12">
      <c r="A31">
        <v>26</v>
      </c>
      <c r="B31" s="3">
        <v>20193111527127</v>
      </c>
      <c r="C31" t="s">
        <v>69</v>
      </c>
      <c r="D31" s="2"/>
      <c r="E31" s="2" t="s">
        <v>53</v>
      </c>
      <c r="F31" s="2" t="s">
        <v>51</v>
      </c>
      <c r="G31" s="2" t="s">
        <v>53</v>
      </c>
      <c r="H31" s="2" t="s">
        <v>53</v>
      </c>
      <c r="I31" s="2" t="s">
        <v>55</v>
      </c>
      <c r="J31" s="2" t="s">
        <v>49</v>
      </c>
      <c r="K31" s="2" t="s">
        <v>49</v>
      </c>
      <c r="L31" s="2" t="s">
        <v>58</v>
      </c>
    </row>
    <row r="32" spans="1:12">
      <c r="A32">
        <v>27</v>
      </c>
      <c r="B32" s="3">
        <v>20193111527128</v>
      </c>
      <c r="C32" t="s">
        <v>68</v>
      </c>
      <c r="D32" s="2"/>
      <c r="E32" s="2" t="s">
        <v>53</v>
      </c>
      <c r="F32" s="2" t="s">
        <v>48</v>
      </c>
      <c r="G32" s="2" t="s">
        <v>51</v>
      </c>
      <c r="H32" s="2" t="s">
        <v>48</v>
      </c>
      <c r="I32" s="2" t="s">
        <v>51</v>
      </c>
      <c r="J32" s="2" t="s">
        <v>49</v>
      </c>
      <c r="K32" s="2" t="s">
        <v>49</v>
      </c>
      <c r="L32" s="2" t="s">
        <v>48</v>
      </c>
    </row>
    <row r="33" spans="1:12">
      <c r="A33">
        <v>28</v>
      </c>
      <c r="B33" s="3">
        <v>20193111527129</v>
      </c>
      <c r="C33" t="s">
        <v>67</v>
      </c>
      <c r="D33" s="2"/>
      <c r="E33" s="2" t="s">
        <v>51</v>
      </c>
      <c r="F33" s="2" t="s">
        <v>48</v>
      </c>
      <c r="G33" s="2" t="s">
        <v>48</v>
      </c>
      <c r="H33" s="2" t="s">
        <v>50</v>
      </c>
      <c r="I33" s="2" t="s">
        <v>58</v>
      </c>
      <c r="J33" s="2" t="s">
        <v>55</v>
      </c>
      <c r="K33" s="2" t="s">
        <v>49</v>
      </c>
      <c r="L33" s="2" t="s">
        <v>48</v>
      </c>
    </row>
    <row r="34" spans="1:12">
      <c r="A34">
        <v>29</v>
      </c>
      <c r="B34" s="3">
        <v>20193111527130</v>
      </c>
      <c r="C34" t="s">
        <v>66</v>
      </c>
      <c r="D34" s="2"/>
      <c r="E34" s="2" t="s">
        <v>48</v>
      </c>
      <c r="F34" s="2" t="s">
        <v>51</v>
      </c>
      <c r="G34" s="2" t="s">
        <v>48</v>
      </c>
      <c r="H34" s="2" t="s">
        <v>50</v>
      </c>
      <c r="I34" s="2" t="s">
        <v>58</v>
      </c>
      <c r="J34" s="2" t="s">
        <v>55</v>
      </c>
      <c r="K34" s="2" t="s">
        <v>55</v>
      </c>
      <c r="L34" s="2" t="s">
        <v>50</v>
      </c>
    </row>
    <row r="35" spans="1:12">
      <c r="A35">
        <v>30</v>
      </c>
      <c r="B35" s="3">
        <v>20193111527131</v>
      </c>
      <c r="C35" t="s">
        <v>65</v>
      </c>
      <c r="D35" s="2"/>
      <c r="E35" s="2" t="s">
        <v>53</v>
      </c>
      <c r="F35" s="2" t="s">
        <v>51</v>
      </c>
      <c r="G35" s="2" t="s">
        <v>53</v>
      </c>
      <c r="H35" s="2" t="s">
        <v>48</v>
      </c>
      <c r="I35" s="2" t="s">
        <v>48</v>
      </c>
      <c r="J35" s="2" t="s">
        <v>49</v>
      </c>
      <c r="K35" s="2" t="s">
        <v>49</v>
      </c>
      <c r="L35" s="2" t="s">
        <v>51</v>
      </c>
    </row>
    <row r="36" spans="1:12">
      <c r="A36">
        <v>31</v>
      </c>
      <c r="B36" s="3">
        <v>20193111527132</v>
      </c>
      <c r="C36" t="s">
        <v>64</v>
      </c>
      <c r="D36" s="2" t="s">
        <v>51</v>
      </c>
      <c r="E36" s="2"/>
      <c r="F36" s="2" t="s">
        <v>53</v>
      </c>
      <c r="G36" s="2" t="s">
        <v>48</v>
      </c>
      <c r="H36" s="2" t="s">
        <v>53</v>
      </c>
      <c r="I36" s="2" t="s">
        <v>55</v>
      </c>
      <c r="J36" s="2" t="s">
        <v>49</v>
      </c>
      <c r="K36" s="2" t="s">
        <v>49</v>
      </c>
      <c r="L36" s="2" t="s">
        <v>48</v>
      </c>
    </row>
    <row r="37" spans="1:12">
      <c r="A37">
        <v>32</v>
      </c>
      <c r="B37" s="3">
        <v>20193111527133</v>
      </c>
      <c r="C37" t="s">
        <v>63</v>
      </c>
      <c r="D37" s="2" t="s">
        <v>48</v>
      </c>
      <c r="E37" s="2"/>
      <c r="F37" s="2" t="s">
        <v>51</v>
      </c>
      <c r="G37" s="2" t="s">
        <v>51</v>
      </c>
      <c r="H37" s="2" t="s">
        <v>53</v>
      </c>
      <c r="I37" s="2" t="s">
        <v>55</v>
      </c>
      <c r="J37" s="2" t="s">
        <v>49</v>
      </c>
      <c r="K37" s="2" t="s">
        <v>49</v>
      </c>
      <c r="L37" s="2" t="s">
        <v>48</v>
      </c>
    </row>
    <row r="38" spans="1:12">
      <c r="A38">
        <v>33</v>
      </c>
      <c r="B38" s="3">
        <v>20193111527134</v>
      </c>
      <c r="C38" t="s">
        <v>62</v>
      </c>
      <c r="D38" s="2"/>
      <c r="E38" s="2" t="s">
        <v>53</v>
      </c>
      <c r="F38" s="2" t="s">
        <v>48</v>
      </c>
      <c r="G38" s="2" t="s">
        <v>51</v>
      </c>
      <c r="H38" s="2" t="s">
        <v>48</v>
      </c>
      <c r="I38" s="2" t="s">
        <v>48</v>
      </c>
      <c r="J38" s="2" t="s">
        <v>49</v>
      </c>
      <c r="K38" s="2" t="s">
        <v>49</v>
      </c>
      <c r="L38" s="2" t="s">
        <v>48</v>
      </c>
    </row>
    <row r="39" spans="1:12">
      <c r="A39">
        <v>34</v>
      </c>
      <c r="B39" s="3">
        <v>20193111527135</v>
      </c>
      <c r="C39" t="s">
        <v>61</v>
      </c>
      <c r="D39" s="2"/>
      <c r="E39" s="2" t="s">
        <v>53</v>
      </c>
      <c r="F39" s="2" t="s">
        <v>55</v>
      </c>
      <c r="G39" s="2" t="s">
        <v>49</v>
      </c>
      <c r="H39" s="2" t="s">
        <v>49</v>
      </c>
      <c r="I39" s="2" t="s">
        <v>49</v>
      </c>
      <c r="J39" s="2" t="s">
        <v>49</v>
      </c>
      <c r="K39" s="2" t="s">
        <v>49</v>
      </c>
      <c r="L39" s="2" t="s">
        <v>53</v>
      </c>
    </row>
    <row r="40" spans="1:12">
      <c r="A40">
        <v>35</v>
      </c>
      <c r="B40" s="3">
        <v>20193111527136</v>
      </c>
      <c r="C40" t="s">
        <v>60</v>
      </c>
      <c r="D40" s="2" t="s">
        <v>51</v>
      </c>
      <c r="E40" s="2"/>
      <c r="F40" s="2" t="s">
        <v>48</v>
      </c>
      <c r="G40" s="2" t="s">
        <v>48</v>
      </c>
      <c r="H40" s="2" t="s">
        <v>48</v>
      </c>
      <c r="I40" s="2" t="s">
        <v>51</v>
      </c>
      <c r="J40" s="2" t="s">
        <v>49</v>
      </c>
      <c r="K40" s="2" t="s">
        <v>49</v>
      </c>
      <c r="L40" s="2" t="s">
        <v>58</v>
      </c>
    </row>
    <row r="41" spans="1:12">
      <c r="A41">
        <v>36</v>
      </c>
      <c r="B41" s="3">
        <v>20193111527137</v>
      </c>
      <c r="C41" t="s">
        <v>59</v>
      </c>
      <c r="D41" s="2"/>
      <c r="E41" s="2" t="s">
        <v>53</v>
      </c>
      <c r="F41" s="2" t="s">
        <v>48</v>
      </c>
      <c r="G41" s="2" t="s">
        <v>51</v>
      </c>
      <c r="H41" s="2" t="s">
        <v>50</v>
      </c>
      <c r="I41" s="2" t="s">
        <v>58</v>
      </c>
      <c r="J41" s="2" t="s">
        <v>55</v>
      </c>
      <c r="K41" s="2" t="s">
        <v>49</v>
      </c>
      <c r="L41" s="2" t="s">
        <v>48</v>
      </c>
    </row>
    <row r="42" spans="1:12">
      <c r="A42">
        <v>37</v>
      </c>
      <c r="B42" s="3">
        <v>20193111527138</v>
      </c>
      <c r="C42" t="s">
        <v>57</v>
      </c>
      <c r="D42" s="2" t="s">
        <v>48</v>
      </c>
      <c r="E42" s="2"/>
      <c r="F42" s="2" t="s">
        <v>55</v>
      </c>
      <c r="G42" s="2" t="s">
        <v>53</v>
      </c>
      <c r="H42" s="2" t="s">
        <v>48</v>
      </c>
      <c r="I42" s="2" t="s">
        <v>55</v>
      </c>
      <c r="J42" s="2" t="s">
        <v>49</v>
      </c>
      <c r="K42" s="2" t="s">
        <v>49</v>
      </c>
      <c r="L42" s="2" t="s">
        <v>51</v>
      </c>
    </row>
    <row r="43" spans="1:12">
      <c r="A43">
        <v>38</v>
      </c>
      <c r="B43" s="3">
        <v>20193111527139</v>
      </c>
      <c r="C43" t="s">
        <v>56</v>
      </c>
      <c r="D43" s="2"/>
      <c r="E43" s="2" t="s">
        <v>51</v>
      </c>
      <c r="F43" s="2" t="s">
        <v>51</v>
      </c>
      <c r="G43" s="2" t="s">
        <v>51</v>
      </c>
      <c r="H43" s="2" t="s">
        <v>48</v>
      </c>
      <c r="I43" s="2" t="s">
        <v>55</v>
      </c>
      <c r="J43" s="2" t="s">
        <v>49</v>
      </c>
      <c r="K43" s="2" t="s">
        <v>49</v>
      </c>
      <c r="L43" s="2" t="s">
        <v>51</v>
      </c>
    </row>
    <row r="44" spans="1:12">
      <c r="A44">
        <v>39</v>
      </c>
      <c r="B44" s="3">
        <v>20193111527140</v>
      </c>
      <c r="C44" t="s">
        <v>54</v>
      </c>
      <c r="D44" s="2"/>
      <c r="E44" s="2" t="s">
        <v>53</v>
      </c>
      <c r="F44" s="2" t="s">
        <v>51</v>
      </c>
      <c r="G44" s="2" t="s">
        <v>48</v>
      </c>
      <c r="H44" s="2" t="s">
        <v>48</v>
      </c>
      <c r="I44" s="2" t="s">
        <v>51</v>
      </c>
      <c r="J44" s="2" t="s">
        <v>49</v>
      </c>
      <c r="K44" s="2" t="s">
        <v>49</v>
      </c>
      <c r="L44" s="2" t="s">
        <v>51</v>
      </c>
    </row>
    <row r="45" spans="1:12">
      <c r="A45">
        <v>40</v>
      </c>
      <c r="B45" s="3">
        <v>20193111527141</v>
      </c>
      <c r="C45" t="s">
        <v>52</v>
      </c>
      <c r="D45" s="2"/>
      <c r="E45" s="2" t="s">
        <v>51</v>
      </c>
      <c r="F45" s="2" t="s">
        <v>48</v>
      </c>
      <c r="G45" s="2" t="s">
        <v>48</v>
      </c>
      <c r="H45" s="2" t="s">
        <v>50</v>
      </c>
      <c r="I45" s="2" t="s">
        <v>48</v>
      </c>
      <c r="J45" s="2" t="s">
        <v>49</v>
      </c>
      <c r="K45" s="2" t="s">
        <v>49</v>
      </c>
      <c r="L45" s="2" t="s">
        <v>48</v>
      </c>
    </row>
    <row r="46" spans="1:12">
      <c r="B46" s="3"/>
      <c r="D46" s="2"/>
      <c r="E46" s="2"/>
      <c r="F46" s="2"/>
      <c r="G46" s="2"/>
      <c r="H46" s="2"/>
      <c r="I46" s="2"/>
      <c r="J46" s="2"/>
      <c r="K46" s="2"/>
      <c r="L46" s="2"/>
    </row>
    <row r="47" spans="1:12">
      <c r="B47" t="s">
        <v>47</v>
      </c>
      <c r="D47">
        <f>COUNTIF($D$6:$D$45, "O")</f>
        <v>0</v>
      </c>
      <c r="E47">
        <f>COUNTIF($E$6:$E$45, "O")</f>
        <v>0</v>
      </c>
      <c r="F47">
        <f>COUNTIF($F$6:$F$45, "O")</f>
        <v>0</v>
      </c>
      <c r="G47">
        <f>COUNTIF($G$6:$G$45, "O")</f>
        <v>1</v>
      </c>
      <c r="H47">
        <f>COUNTIF($H$6:$H$45, "O")</f>
        <v>2</v>
      </c>
      <c r="I47">
        <f>COUNTIF($I$6:$I$45, "O")</f>
        <v>1</v>
      </c>
      <c r="J47">
        <f>COUNTIF($J$6:$J$45, "O")</f>
        <v>25</v>
      </c>
      <c r="K47">
        <f>COUNTIF($K$6:$K$45, "O")</f>
        <v>30</v>
      </c>
      <c r="L47">
        <f>COUNTIF($L$6:$L$45, "O")</f>
        <v>0</v>
      </c>
    </row>
    <row r="48" spans="1:12">
      <c r="B48" t="s">
        <v>46</v>
      </c>
      <c r="D48">
        <f>COUNTIF($D$6:$D$45, "A+")</f>
        <v>0</v>
      </c>
      <c r="E48">
        <f>COUNTIF($E$6:$E$45, "A+")</f>
        <v>1</v>
      </c>
      <c r="F48">
        <f>COUNTIF($F$6:$F$45, "A+")</f>
        <v>2</v>
      </c>
      <c r="G48">
        <f>COUNTIF($G$6:$G$45, "A+")</f>
        <v>1</v>
      </c>
      <c r="H48">
        <f>COUNTIF($H$6:$H$45, "A+")</f>
        <v>1</v>
      </c>
      <c r="I48">
        <f>COUNTIF($I$6:$I$45, "A+")</f>
        <v>12</v>
      </c>
      <c r="J48">
        <f>COUNTIF($J$6:$J$45, "A+")</f>
        <v>11</v>
      </c>
      <c r="K48">
        <f>COUNTIF($K$6:$K$45, "A+")</f>
        <v>6</v>
      </c>
      <c r="L48">
        <f>COUNTIF($L$6:$L$45, "A+")</f>
        <v>0</v>
      </c>
    </row>
    <row r="49" spans="2:12">
      <c r="B49" t="s">
        <v>45</v>
      </c>
      <c r="D49">
        <f>COUNTIF($D$6:$D$45, "A")</f>
        <v>1</v>
      </c>
      <c r="E49">
        <f>COUNTIF($E$6:$E$45, "A")</f>
        <v>12</v>
      </c>
      <c r="F49">
        <f>COUNTIF($F$6:$F$45, "A")</f>
        <v>2</v>
      </c>
      <c r="G49">
        <f>COUNTIF($G$6:$G$45, "A")</f>
        <v>5</v>
      </c>
      <c r="H49">
        <f>COUNTIF($H$6:$H$45, "A")</f>
        <v>6</v>
      </c>
      <c r="I49">
        <f>COUNTIF($I$6:$I$45, "A")</f>
        <v>3</v>
      </c>
      <c r="J49">
        <f>COUNTIF($J$6:$J$45, "A")</f>
        <v>3</v>
      </c>
      <c r="K49">
        <f>COUNTIF($K$6:$K$45, "A")</f>
        <v>3</v>
      </c>
      <c r="L49">
        <f>COUNTIF($L$6:$L$45, "A")</f>
        <v>3</v>
      </c>
    </row>
    <row r="50" spans="2:12">
      <c r="B50" t="s">
        <v>44</v>
      </c>
      <c r="D50">
        <f>COUNTIF($D$6:$D$45, "B+")</f>
        <v>5</v>
      </c>
      <c r="E50">
        <f>COUNTIF($E$6:$E$45, "B+")</f>
        <v>9</v>
      </c>
      <c r="F50">
        <f>COUNTIF($F$6:$F$45, "B+")</f>
        <v>10</v>
      </c>
      <c r="G50">
        <f>COUNTIF($G$6:$G$45, "B+")</f>
        <v>13</v>
      </c>
      <c r="H50">
        <f>COUNTIF($H$6:$H$45, "B+")</f>
        <v>4</v>
      </c>
      <c r="I50">
        <f>COUNTIF($I$6:$I$45, "B+")</f>
        <v>10</v>
      </c>
      <c r="J50">
        <f>COUNTIF($J$6:$J$45, "B+")</f>
        <v>0</v>
      </c>
      <c r="K50">
        <f>COUNTIF($K$6:$K$45, "B+")</f>
        <v>0</v>
      </c>
      <c r="L50">
        <f>COUNTIF($L$6:$L$45, "B+")</f>
        <v>9</v>
      </c>
    </row>
    <row r="51" spans="2:12">
      <c r="B51" t="s">
        <v>43</v>
      </c>
      <c r="D51">
        <f>COUNTIF($D$6:$D$45, "B")</f>
        <v>6</v>
      </c>
      <c r="E51">
        <f>COUNTIF($E$6:$E$45, "B")</f>
        <v>4</v>
      </c>
      <c r="F51">
        <f>COUNTIF($F$6:$F$45, "B")</f>
        <v>13</v>
      </c>
      <c r="G51">
        <f>COUNTIF($G$6:$G$45, "B")</f>
        <v>15</v>
      </c>
      <c r="H51">
        <f>COUNTIF($H$6:$H$45, "B")</f>
        <v>13</v>
      </c>
      <c r="I51">
        <f>COUNTIF($I$6:$I$45, "B")</f>
        <v>7</v>
      </c>
      <c r="J51">
        <f>COUNTIF($J$6:$J$45, "B")</f>
        <v>0</v>
      </c>
      <c r="K51">
        <f>COUNTIF($K$6:$K$45, "B")</f>
        <v>0</v>
      </c>
      <c r="L51">
        <f>COUNTIF($L$6:$L$45, "B")</f>
        <v>17</v>
      </c>
    </row>
    <row r="52" spans="2:12">
      <c r="B52" t="s">
        <v>42</v>
      </c>
      <c r="D52">
        <f>COUNTIF($D$6:$D$45, "C")</f>
        <v>1</v>
      </c>
      <c r="E52">
        <f>COUNTIF($E$6:$E$45, "C")</f>
        <v>0</v>
      </c>
      <c r="F52">
        <f>COUNTIF($F$6:$F$45, "C")</f>
        <v>4</v>
      </c>
      <c r="G52">
        <f>COUNTIF($G$6:$G$45, "C")</f>
        <v>4</v>
      </c>
      <c r="H52">
        <f>COUNTIF($H$6:$H$45, "C")</f>
        <v>1</v>
      </c>
      <c r="I52">
        <f>COUNTIF($I$6:$I$45, "C")</f>
        <v>6</v>
      </c>
      <c r="J52">
        <f>COUNTIF($J$6:$J$45, "C")</f>
        <v>0</v>
      </c>
      <c r="K52">
        <f>COUNTIF($K$6:$K$45, "C")</f>
        <v>0</v>
      </c>
      <c r="L52">
        <f>COUNTIF($L$6:$L$45, "C")</f>
        <v>9</v>
      </c>
    </row>
    <row r="53" spans="2:12">
      <c r="B53" t="s">
        <v>41</v>
      </c>
      <c r="D53">
        <f>COUNTIF($D$6:$D$45, "RA")</f>
        <v>0</v>
      </c>
      <c r="E53">
        <f>COUNTIF($E$6:$E$45, "RA")</f>
        <v>0</v>
      </c>
      <c r="F53">
        <f>COUNTIF($F$6:$F$45, "RA")</f>
        <v>8</v>
      </c>
      <c r="G53">
        <f>COUNTIF($G$6:$G$45, "RA")</f>
        <v>0</v>
      </c>
      <c r="H53">
        <f>COUNTIF($H$6:$H$45, "RA")</f>
        <v>12</v>
      </c>
      <c r="I53">
        <f>COUNTIF($I$6:$I$45, "RA")</f>
        <v>0</v>
      </c>
      <c r="J53">
        <f>COUNTIF($J$6:$J$45, "RA")</f>
        <v>0</v>
      </c>
      <c r="K53">
        <f>COUNTIF($K$6:$K$45, "RA")</f>
        <v>0</v>
      </c>
      <c r="L53">
        <f>COUNTIF($L$6:$L$45, "RA")</f>
        <v>1</v>
      </c>
    </row>
    <row r="54" spans="2:12">
      <c r="B54" t="s">
        <v>40</v>
      </c>
      <c r="D54">
        <f>COUNTIF($D$6:$D$45, "AA")</f>
        <v>0</v>
      </c>
      <c r="E54">
        <f>COUNTIF($E$6:$E$45, "AA")</f>
        <v>0</v>
      </c>
      <c r="F54">
        <f>COUNTIF($F$6:$F$45, "AA")</f>
        <v>0</v>
      </c>
      <c r="G54">
        <f>COUNTIF($G$6:$G$45, "AA")</f>
        <v>0</v>
      </c>
      <c r="H54">
        <f>COUNTIF($H$6:$H$45, "AA")</f>
        <v>0</v>
      </c>
      <c r="I54">
        <f>COUNTIF($I$6:$I$45, "AA")</f>
        <v>0</v>
      </c>
      <c r="J54">
        <f>COUNTIF($J$6:$J$45, "AA")</f>
        <v>1</v>
      </c>
      <c r="K54">
        <f>COUNTIF($K$6:$K$45, "AA")</f>
        <v>1</v>
      </c>
      <c r="L54">
        <f>COUNTIF($L$6:$L$45, "AA")</f>
        <v>0</v>
      </c>
    </row>
    <row r="55" spans="2:12">
      <c r="B55" t="s">
        <v>39</v>
      </c>
      <c r="D55">
        <f>COUNTIF($D$6:$D$45, "MM")</f>
        <v>0</v>
      </c>
      <c r="E55">
        <f>COUNTIF($E$6:$E$45, "MM")</f>
        <v>0</v>
      </c>
      <c r="F55">
        <f>COUNTIF($F$6:$F$45, "MM")</f>
        <v>0</v>
      </c>
      <c r="G55">
        <f>COUNTIF($G$6:$G$45, "MM")</f>
        <v>0</v>
      </c>
      <c r="H55">
        <f>COUNTIF($H$6:$H$45, "MM")</f>
        <v>0</v>
      </c>
      <c r="I55">
        <f>COUNTIF($I$6:$I$45, "MM")</f>
        <v>0</v>
      </c>
      <c r="J55">
        <f>COUNTIF($J$6:$J$45, "MM")</f>
        <v>0</v>
      </c>
      <c r="K55">
        <f>COUNTIF($K$6:$K$45, "MM")</f>
        <v>0</v>
      </c>
      <c r="L55">
        <f>COUNTIF($L$6:$L$45, "MM")</f>
        <v>0</v>
      </c>
    </row>
    <row r="57" spans="2:12">
      <c r="B57" t="s">
        <v>38</v>
      </c>
      <c r="D57">
        <v>13</v>
      </c>
      <c r="E57">
        <v>26</v>
      </c>
      <c r="F57">
        <v>39</v>
      </c>
      <c r="G57">
        <v>39</v>
      </c>
      <c r="H57">
        <v>39</v>
      </c>
      <c r="I57">
        <v>39</v>
      </c>
      <c r="J57">
        <v>39</v>
      </c>
      <c r="K57">
        <v>39</v>
      </c>
      <c r="L57">
        <v>39</v>
      </c>
    </row>
    <row r="58" spans="2:12">
      <c r="B58" t="s">
        <v>37</v>
      </c>
      <c r="D58">
        <f>SUM($D$47:$D$52)</f>
        <v>13</v>
      </c>
      <c r="E58">
        <f>SUM($E$47:$E$52)</f>
        <v>26</v>
      </c>
      <c r="F58">
        <f>SUM($F$47:$F$52)</f>
        <v>31</v>
      </c>
      <c r="G58">
        <f>SUM($G$47:$G$52)</f>
        <v>39</v>
      </c>
      <c r="H58">
        <f>SUM($H$47:$H$52)</f>
        <v>27</v>
      </c>
      <c r="I58">
        <f>SUM($I$47:$I$52)</f>
        <v>39</v>
      </c>
      <c r="J58">
        <f>SUM($J$47:$J$52)</f>
        <v>39</v>
      </c>
      <c r="K58">
        <f>SUM($K$47:$K$52)</f>
        <v>39</v>
      </c>
      <c r="L58">
        <f>SUM($L$47:$L$52)</f>
        <v>38</v>
      </c>
    </row>
    <row r="59" spans="2:12">
      <c r="B59" t="s">
        <v>36</v>
      </c>
      <c r="D59">
        <v>100</v>
      </c>
      <c r="E59">
        <v>100</v>
      </c>
      <c r="F59">
        <v>79.489999999999995</v>
      </c>
      <c r="G59">
        <v>100</v>
      </c>
      <c r="H59">
        <v>69.23</v>
      </c>
      <c r="I59">
        <v>100</v>
      </c>
      <c r="J59">
        <v>100</v>
      </c>
      <c r="K59">
        <v>100</v>
      </c>
      <c r="L59">
        <v>97.44</v>
      </c>
    </row>
    <row r="60" spans="2:12">
      <c r="B60" t="s">
        <v>35</v>
      </c>
      <c r="D60">
        <v>0</v>
      </c>
      <c r="E60">
        <v>0</v>
      </c>
      <c r="F60">
        <v>8</v>
      </c>
      <c r="G60">
        <v>0</v>
      </c>
      <c r="H60">
        <v>12</v>
      </c>
      <c r="I60">
        <v>0</v>
      </c>
      <c r="J60">
        <v>0</v>
      </c>
      <c r="K60">
        <v>0</v>
      </c>
      <c r="L60">
        <v>1</v>
      </c>
    </row>
    <row r="61" spans="2:12">
      <c r="B61" t="s">
        <v>34</v>
      </c>
      <c r="D61">
        <v>0</v>
      </c>
      <c r="E61">
        <v>0</v>
      </c>
      <c r="F61">
        <v>20.51</v>
      </c>
      <c r="G61">
        <v>0</v>
      </c>
      <c r="H61">
        <v>30.77</v>
      </c>
      <c r="I61">
        <v>0</v>
      </c>
      <c r="J61">
        <v>0</v>
      </c>
      <c r="K61">
        <v>0</v>
      </c>
      <c r="L61">
        <v>2.56</v>
      </c>
    </row>
    <row r="65" spans="1:13">
      <c r="A65" t="s">
        <v>33</v>
      </c>
      <c r="B65" t="s">
        <v>32</v>
      </c>
      <c r="F65" t="s">
        <v>31</v>
      </c>
      <c r="L65">
        <v>100</v>
      </c>
      <c r="M65">
        <v>1</v>
      </c>
    </row>
    <row r="66" spans="1:13">
      <c r="A66" t="s">
        <v>30</v>
      </c>
      <c r="B66" t="s">
        <v>29</v>
      </c>
      <c r="F66" t="s">
        <v>28</v>
      </c>
      <c r="L66">
        <v>100</v>
      </c>
      <c r="M66">
        <v>1</v>
      </c>
    </row>
    <row r="67" spans="1:13">
      <c r="A67" t="s">
        <v>27</v>
      </c>
      <c r="B67" t="s">
        <v>26</v>
      </c>
      <c r="F67" t="s">
        <v>25</v>
      </c>
      <c r="L67">
        <v>79.489999999999995</v>
      </c>
      <c r="M67">
        <v>2</v>
      </c>
    </row>
    <row r="68" spans="1:13">
      <c r="A68" t="s">
        <v>24</v>
      </c>
      <c r="B68" t="s">
        <v>23</v>
      </c>
      <c r="F68" t="s">
        <v>22</v>
      </c>
      <c r="L68">
        <v>100</v>
      </c>
      <c r="M68">
        <v>3</v>
      </c>
    </row>
    <row r="69" spans="1:13">
      <c r="A69" t="s">
        <v>21</v>
      </c>
      <c r="B69" t="s">
        <v>20</v>
      </c>
      <c r="F69" t="s">
        <v>15</v>
      </c>
      <c r="L69">
        <v>69.23</v>
      </c>
      <c r="M69">
        <v>3</v>
      </c>
    </row>
    <row r="70" spans="1:13">
      <c r="A70" t="s">
        <v>19</v>
      </c>
      <c r="B70" t="s">
        <v>18</v>
      </c>
      <c r="F70" t="s">
        <v>12</v>
      </c>
      <c r="L70">
        <v>100</v>
      </c>
      <c r="M70">
        <v>3</v>
      </c>
    </row>
    <row r="71" spans="1:13">
      <c r="A71" t="s">
        <v>17</v>
      </c>
      <c r="B71" t="s">
        <v>16</v>
      </c>
      <c r="F71" t="s">
        <v>15</v>
      </c>
      <c r="L71">
        <v>100</v>
      </c>
      <c r="M71">
        <v>3</v>
      </c>
    </row>
    <row r="72" spans="1:13">
      <c r="A72" t="s">
        <v>14</v>
      </c>
      <c r="B72" t="s">
        <v>13</v>
      </c>
      <c r="F72" t="s">
        <v>12</v>
      </c>
      <c r="L72">
        <v>100</v>
      </c>
      <c r="M72">
        <v>3</v>
      </c>
    </row>
    <row r="73" spans="1:13">
      <c r="A73" t="s">
        <v>11</v>
      </c>
      <c r="B73" t="s">
        <v>10</v>
      </c>
      <c r="F73" t="s">
        <v>9</v>
      </c>
      <c r="L73">
        <v>97.44</v>
      </c>
      <c r="M73">
        <v>4</v>
      </c>
    </row>
  </sheetData>
  <conditionalFormatting sqref="D1:L46">
    <cfRule type="containsText" dxfId="1" priority="1" stopIfTrue="1" operator="containsText" text="RA">
      <formula>NOT(ISERROR(SEARCH("RA",D1)))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E2:K6"/>
  <sheetViews>
    <sheetView workbookViewId="0">
      <selection activeCell="F4" sqref="F4"/>
    </sheetView>
  </sheetViews>
  <sheetFormatPr defaultRowHeight="15"/>
  <cols>
    <col min="2" max="2" width="14.7109375" customWidth="1"/>
    <col min="5" max="5" width="18" customWidth="1"/>
  </cols>
  <sheetData>
    <row r="2" spans="5:11">
      <c r="F2" t="s">
        <v>3</v>
      </c>
      <c r="G2" t="s">
        <v>4</v>
      </c>
      <c r="H2" t="s">
        <v>5</v>
      </c>
      <c r="I2" t="s">
        <v>6</v>
      </c>
      <c r="J2" t="s">
        <v>7</v>
      </c>
      <c r="K2" t="s">
        <v>8</v>
      </c>
    </row>
    <row r="4" spans="5:11">
      <c r="E4" t="s">
        <v>0</v>
      </c>
      <c r="F4" s="1">
        <v>43770</v>
      </c>
      <c r="G4" s="1">
        <v>43922</v>
      </c>
      <c r="H4" s="1">
        <v>44136</v>
      </c>
      <c r="I4" s="1">
        <v>44287</v>
      </c>
      <c r="J4" s="1">
        <v>44501</v>
      </c>
    </row>
    <row r="5" spans="5:11">
      <c r="E5" t="s">
        <v>1</v>
      </c>
      <c r="F5" s="1">
        <v>44136</v>
      </c>
      <c r="G5" s="1">
        <v>44287</v>
      </c>
      <c r="H5" s="1">
        <v>44501</v>
      </c>
    </row>
    <row r="6" spans="5:11">
      <c r="E6" t="s">
        <v>2</v>
      </c>
      <c r="F6" s="1">
        <v>44501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UGFIR01BDB.B.A.BUSINGrade</vt:lpstr>
      <vt:lpstr>UGFIR06ZB.SC.ZOOLOGrade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welcome</cp:lastModifiedBy>
  <dcterms:created xsi:type="dcterms:W3CDTF">2022-04-10T14:03:17Z</dcterms:created>
  <dcterms:modified xsi:type="dcterms:W3CDTF">2022-04-10T15:03:51Z</dcterms:modified>
</cp:coreProperties>
</file>